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600　庶務\50　下水道課回答\下水道課３年回答\回答【未送信】\公営企業に係る経営比較分析表（令和２年度決算）の分析等について（依頼）\"/>
    </mc:Choice>
  </mc:AlternateContent>
  <workbookProtection workbookAlgorithmName="SHA-512" workbookHashValue="CCGwASp1ju7F5h2SnnweKLch9GY/cdvh/fRGV1rtIeoGLqezj0N3LSBDytXImfBMzpHUnZBVpYnDhsFRlJpo1g==" workbookSaltValue="QNaJ3HLvjnlJYGYd1LZkc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<sst xmlns="http://schemas.openxmlformats.org/spreadsheetml/2006/main" count="320" uniqueCount="116">
  <si>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</si>
  <si>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</si>
  <si>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</si>
  <si>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</si>
  <si>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</si>
  <si>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</si>
  <si>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</si>
  <si>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</si>
  <si>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</si>
  <si>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</si>
  <si>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</si>
  <si>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</si>
  <si>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</si>
  <si>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</si>
  <si>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</si>
  <si>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</si>
  <si>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</si>
  <si>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</si>
  <si>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</si>
  <si>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</si>
  <si>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</si>
  <si>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</si>
  <si>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</si>
  <si>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</si>
  <si>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</si>
  <si>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</si>
  <si>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</si>
  <si>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</si>
  <si>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</si>
  <si>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</si>
  <si>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</si>
  <si>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</si>
  <si>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</si>
  <si>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</si>
  <si>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</si>
  <si>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</si>
  <si>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</si>
  <si>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</si>
  <si>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</si>
  <si>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</si>
  <si>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</si>
  <si>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</si>
  <si>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</si>
  <si>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</si>
  <si>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</si>
  <si>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</si>
  <si>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</si>
  <si>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</si>
  <si>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</si>
  <si>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</si>
  <si>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</si>
  <si>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</si>
  <si>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</si>
  <si>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</si>
  <si>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</si>
  <si>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</si>
  <si>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</si>
  <si>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</si>
  <si>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</si>
  <si>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</si>
  <si>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</si>
  <si>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</si>
  <si>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</si>
  <si>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</si>
  <si>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</si>
  <si>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</si>
  <si>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</si>
  <si>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</si>
  <si>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</si>
  <si>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</si>
  <si>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</si>
  <si>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</si>
  <si>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</si>
  <si>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</si>
  <si>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</si>
  <si>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</si>
  <si>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</si>
  <si>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</si>
  <si>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</si>
  <si>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</si>
  <si>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</si>
  <si>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</si>
  <si>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</si>
  <si>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</si>
  <si>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</si>
  <si>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</si>
  <si>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</si>
  <si>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</si>
  <si>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</si>
  <si>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</si>
  <si>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</si>
  <si>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</si>
  <si>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</si>
  <si>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</si>
  <si>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</si>
  <si>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</si>
  <si>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</si>
  <si>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</si>
  <si>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</si>
  <si>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</si>
  <si>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</si>
  <si>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</si>
  <si>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</si>
  <si>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</si>
  <si>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</si>
  <si>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</si>
  <si>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</si>
  <si>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</si>
  <si>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</si>
  <si>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</si>
  <si>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</si>
  <si>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</si>
  <si>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</si>
  <si>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公共下水道は、昭和５０年の建設開始以降、着実に整備事業を進め、市民生活の向上を図っていった。その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徐々に経営状況の改善に寄与することが見込まれる。
　このほか、地方公営企業法の適用やストックマネジメント計画に基づき、今後財務諸表や更新すべき管渠の適正な把握に努め、適切な使用料水準も含めた総合的な経営分析を行い、経営健全化を図っていく。</t>
    <phoneticPr fontId="4"/>
  </si>
  <si>
    <t xml:space="preserve">①有形固定資産減価償却率　
③管渠改善率
　建設事業開始が昭和５０年であり、償却対象資産の減価償却について全国平均及び類似団体平均よりも進んでいないことや、耐用年数５０年を経過している管渠は現時点ではないものの、今後老朽化が進んでいくことから、管渠更新を行う必要性は認識している。そのため、ストックマネジメント計画に基づき、経営の健全性を考慮した上、更新すべき管渠の把握や更新工事額、財源等の確保など適切な管理に努めていく。
</t>
    <rPh sb="1" eb="3">
      <t>ユウケイ</t>
    </rPh>
    <rPh sb="3" eb="5">
      <t>コテイ</t>
    </rPh>
    <rPh sb="5" eb="7">
      <t>シサン</t>
    </rPh>
    <rPh sb="7" eb="9">
      <t>ゲンカ</t>
    </rPh>
    <rPh sb="9" eb="11">
      <t>ショウキャク</t>
    </rPh>
    <rPh sb="11" eb="12">
      <t>リツ</t>
    </rPh>
    <rPh sb="38" eb="40">
      <t>ショウキャク</t>
    </rPh>
    <rPh sb="40" eb="42">
      <t>タイショウ</t>
    </rPh>
    <rPh sb="42" eb="44">
      <t>シサン</t>
    </rPh>
    <rPh sb="45" eb="47">
      <t>ゲンカ</t>
    </rPh>
    <rPh sb="47" eb="49">
      <t>ショウキャク</t>
    </rPh>
    <rPh sb="53" eb="55">
      <t>ゼンコク</t>
    </rPh>
    <phoneticPr fontId="4"/>
  </si>
  <si>
    <t>①経常収支比率
適正値である１００％を上回っており、単年度収支は黒字の状況である。令和２年度は、法適用に伴い、支度金を２００，０００千円を繰り入れたことが要因の一つである。今後は、更新投資等に充てる財源を確保するため、適正値である１００％を上回るように努める。
②累積欠損金比率
累積欠損金比率については、累積欠損金を生じておらず、今後も同様の傾向を見込む。
③流動比率
適正値である１００％以上を大きく下回っており、支払能力を高めるため、現金預金の増や企業債償還の原資を使用料収入で賄うようにしていく必要がある。
④企業債残高対事業規模比率
類似団体平均値よりも上回っているが、土地区画整理事業に伴う新規借入額が減少していること、過去に行った工事費等の借入に対する償還が進んでいることから、今後は減少傾向を見込んでいる。
⑤経費回収率
資本費の減少傾向により、全国平均及び類似団体平均値を少し上回っている。今後も、適正な維持管理による汚水処理費の抑制や使用料収入の確保を行っていく。
⑥汚水処理原価
資本費の減少傾向により、当該原価については、低くなっている。今後も、適正な維持管理による汚水処理費の抑制や有収水量の確保に努めていく。
⑧水洗化率
全国平均及び類似団体平均値よりも高い状態であるが、引き続き、水洗化指導を実施し、使用料収入の確保を目指す。</t>
    <rPh sb="1" eb="3">
      <t>ケイジョウ</t>
    </rPh>
    <rPh sb="3" eb="5">
      <t>シュウシ</t>
    </rPh>
    <rPh sb="5" eb="7">
      <t>ヒリツ</t>
    </rPh>
    <rPh sb="8" eb="10">
      <t>テキセイ</t>
    </rPh>
    <rPh sb="10" eb="11">
      <t>チ</t>
    </rPh>
    <rPh sb="19" eb="21">
      <t>ウワマワ</t>
    </rPh>
    <rPh sb="26" eb="29">
      <t>タンネンド</t>
    </rPh>
    <rPh sb="29" eb="31">
      <t>シュウシ</t>
    </rPh>
    <rPh sb="32" eb="34">
      <t>クロジ</t>
    </rPh>
    <rPh sb="35" eb="37">
      <t>ジョウキョウ</t>
    </rPh>
    <rPh sb="41" eb="43">
      <t>レイワ</t>
    </rPh>
    <rPh sb="44" eb="46">
      <t>ネンド</t>
    </rPh>
    <rPh sb="48" eb="49">
      <t>ホウ</t>
    </rPh>
    <rPh sb="49" eb="51">
      <t>テキヨウ</t>
    </rPh>
    <rPh sb="52" eb="53">
      <t>トモナ</t>
    </rPh>
    <rPh sb="55" eb="57">
      <t>シタク</t>
    </rPh>
    <rPh sb="57" eb="58">
      <t>キン</t>
    </rPh>
    <rPh sb="66" eb="67">
      <t>セン</t>
    </rPh>
    <rPh sb="67" eb="68">
      <t>エン</t>
    </rPh>
    <rPh sb="69" eb="70">
      <t>ク</t>
    </rPh>
    <rPh sb="71" eb="72">
      <t>イ</t>
    </rPh>
    <rPh sb="77" eb="79">
      <t>ヨウイン</t>
    </rPh>
    <rPh sb="80" eb="81">
      <t>ヒト</t>
    </rPh>
    <rPh sb="86" eb="88">
      <t>コンゴ</t>
    </rPh>
    <rPh sb="90" eb="92">
      <t>コウシン</t>
    </rPh>
    <rPh sb="92" eb="94">
      <t>トウシ</t>
    </rPh>
    <rPh sb="94" eb="95">
      <t>トウ</t>
    </rPh>
    <rPh sb="96" eb="97">
      <t>ア</t>
    </rPh>
    <rPh sb="99" eb="101">
      <t>ザイゲン</t>
    </rPh>
    <rPh sb="102" eb="104">
      <t>カクホ</t>
    </rPh>
    <rPh sb="109" eb="111">
      <t>テキセイ</t>
    </rPh>
    <rPh sb="111" eb="112">
      <t>チ</t>
    </rPh>
    <rPh sb="120" eb="122">
      <t>ウワマワ</t>
    </rPh>
    <rPh sb="126" eb="127">
      <t>ツト</t>
    </rPh>
    <rPh sb="132" eb="134">
      <t>ルイセキ</t>
    </rPh>
    <rPh sb="134" eb="136">
      <t>ケッソン</t>
    </rPh>
    <rPh sb="136" eb="137">
      <t>キン</t>
    </rPh>
    <rPh sb="137" eb="139">
      <t>ヒリツ</t>
    </rPh>
    <rPh sb="140" eb="147">
      <t>ルイセキケッソンキンヒリツ</t>
    </rPh>
    <rPh sb="153" eb="155">
      <t>ルイセキ</t>
    </rPh>
    <rPh sb="155" eb="157">
      <t>ケッソン</t>
    </rPh>
    <rPh sb="157" eb="158">
      <t>キン</t>
    </rPh>
    <rPh sb="159" eb="160">
      <t>ショウ</t>
    </rPh>
    <rPh sb="166" eb="168">
      <t>コンゴ</t>
    </rPh>
    <rPh sb="169" eb="171">
      <t>ドウヨウ</t>
    </rPh>
    <rPh sb="172" eb="174">
      <t>ケイコウ</t>
    </rPh>
    <rPh sb="175" eb="177">
      <t>ミコ</t>
    </rPh>
    <rPh sb="181" eb="183">
      <t>リュウドウ</t>
    </rPh>
    <rPh sb="183" eb="185">
      <t>ヒリツ</t>
    </rPh>
    <rPh sb="186" eb="188">
      <t>テキセイ</t>
    </rPh>
    <rPh sb="188" eb="189">
      <t>チ</t>
    </rPh>
    <rPh sb="196" eb="198">
      <t>イジョウ</t>
    </rPh>
    <rPh sb="199" eb="200">
      <t>オオ</t>
    </rPh>
    <rPh sb="202" eb="204">
      <t>シタマワ</t>
    </rPh>
    <rPh sb="209" eb="211">
      <t>シハラ</t>
    </rPh>
    <rPh sb="211" eb="213">
      <t>ノウリョク</t>
    </rPh>
    <rPh sb="214" eb="215">
      <t>タカ</t>
    </rPh>
    <rPh sb="220" eb="222">
      <t>ゲンキン</t>
    </rPh>
    <rPh sb="222" eb="224">
      <t>ヨキン</t>
    </rPh>
    <rPh sb="225" eb="226">
      <t>ゾウ</t>
    </rPh>
    <rPh sb="227" eb="229">
      <t>キギョウ</t>
    </rPh>
    <rPh sb="229" eb="230">
      <t>サイ</t>
    </rPh>
    <rPh sb="230" eb="232">
      <t>ショウカン</t>
    </rPh>
    <rPh sb="233" eb="235">
      <t>ゲンシ</t>
    </rPh>
    <rPh sb="236" eb="239">
      <t>シヨウリョウ</t>
    </rPh>
    <rPh sb="239" eb="241">
      <t>シュウニュウ</t>
    </rPh>
    <rPh sb="242" eb="243">
      <t>マカナ</t>
    </rPh>
    <rPh sb="251" eb="253">
      <t>ヒツヨウ</t>
    </rPh>
    <rPh sb="259" eb="261">
      <t>キギョウ</t>
    </rPh>
    <rPh sb="261" eb="262">
      <t>サイ</t>
    </rPh>
    <rPh sb="262" eb="264">
      <t>ザンダカ</t>
    </rPh>
    <rPh sb="264" eb="265">
      <t>タイ</t>
    </rPh>
    <rPh sb="265" eb="267">
      <t>ジギョウ</t>
    </rPh>
    <rPh sb="267" eb="269">
      <t>キボ</t>
    </rPh>
    <rPh sb="269" eb="271">
      <t>ヒリツ</t>
    </rPh>
    <rPh sb="272" eb="274">
      <t>ルイジ</t>
    </rPh>
    <rPh sb="274" eb="276">
      <t>ダンタイ</t>
    </rPh>
    <rPh sb="276" eb="278">
      <t>ヘイキン</t>
    </rPh>
    <rPh sb="278" eb="279">
      <t>チ</t>
    </rPh>
    <rPh sb="282" eb="284">
      <t>ウワマワ</t>
    </rPh>
    <rPh sb="290" eb="298">
      <t>トチクカクセイリジギョウ</t>
    </rPh>
    <rPh sb="299" eb="300">
      <t>トモナ</t>
    </rPh>
    <rPh sb="301" eb="303">
      <t>シンキ</t>
    </rPh>
    <rPh sb="303" eb="305">
      <t>カリイレ</t>
    </rPh>
    <rPh sb="305" eb="306">
      <t>ガク</t>
    </rPh>
    <rPh sb="307" eb="309">
      <t>ゲンショウ</t>
    </rPh>
    <rPh sb="316" eb="318">
      <t>カコ</t>
    </rPh>
    <rPh sb="319" eb="320">
      <t>オコナ</t>
    </rPh>
    <rPh sb="322" eb="325">
      <t>コウジヒ</t>
    </rPh>
    <rPh sb="325" eb="326">
      <t>トウ</t>
    </rPh>
    <rPh sb="327" eb="329">
      <t>カリイ</t>
    </rPh>
    <rPh sb="330" eb="331">
      <t>タイ</t>
    </rPh>
    <rPh sb="333" eb="335">
      <t>ショウカン</t>
    </rPh>
    <rPh sb="336" eb="337">
      <t>スス</t>
    </rPh>
    <rPh sb="346" eb="348">
      <t>コンゴ</t>
    </rPh>
    <rPh sb="349" eb="351">
      <t>ゲンショウ</t>
    </rPh>
    <rPh sb="351" eb="353">
      <t>ケイコウ</t>
    </rPh>
    <rPh sb="354" eb="356">
      <t>ミコ</t>
    </rPh>
    <rPh sb="363" eb="365">
      <t>ケイヒ</t>
    </rPh>
    <rPh sb="365" eb="367">
      <t>カイシュウ</t>
    </rPh>
    <rPh sb="367" eb="368">
      <t>リツ</t>
    </rPh>
    <rPh sb="381" eb="383">
      <t>ゼンコク</t>
    </rPh>
    <rPh sb="383" eb="385">
      <t>ヘイキン</t>
    </rPh>
    <rPh sb="385" eb="386">
      <t>オヨ</t>
    </rPh>
    <rPh sb="387" eb="389">
      <t>ルイジ</t>
    </rPh>
    <rPh sb="389" eb="391">
      <t>ダンタイ</t>
    </rPh>
    <rPh sb="391" eb="394">
      <t>ヘイキンチ</t>
    </rPh>
    <rPh sb="395" eb="396">
      <t>スコ</t>
    </rPh>
    <rPh sb="397" eb="399">
      <t>ウワマワ</t>
    </rPh>
    <rPh sb="404" eb="406">
      <t>コンゴ</t>
    </rPh>
    <rPh sb="408" eb="410">
      <t>テキセイ</t>
    </rPh>
    <rPh sb="411" eb="413">
      <t>イジ</t>
    </rPh>
    <rPh sb="413" eb="415">
      <t>カンリ</t>
    </rPh>
    <rPh sb="418" eb="420">
      <t>オスイ</t>
    </rPh>
    <rPh sb="420" eb="422">
      <t>ショリ</t>
    </rPh>
    <rPh sb="422" eb="423">
      <t>ヒ</t>
    </rPh>
    <rPh sb="424" eb="426">
      <t>ヨクセイ</t>
    </rPh>
    <rPh sb="427" eb="430">
      <t>シヨウリョウ</t>
    </rPh>
    <rPh sb="430" eb="432">
      <t>シュウニュウ</t>
    </rPh>
    <rPh sb="433" eb="435">
      <t>カクホ</t>
    </rPh>
    <rPh sb="436" eb="437">
      <t>オコナ</t>
    </rPh>
    <rPh sb="444" eb="446">
      <t>オスイ</t>
    </rPh>
    <rPh sb="446" eb="448">
      <t>ショリ</t>
    </rPh>
    <rPh sb="448" eb="450">
      <t>ゲンカ</t>
    </rPh>
    <rPh sb="451" eb="453">
      <t>シホン</t>
    </rPh>
    <rPh sb="453" eb="454">
      <t>ヒ</t>
    </rPh>
    <rPh sb="455" eb="457">
      <t>ゲンショウ</t>
    </rPh>
    <rPh sb="457" eb="459">
      <t>ケイコウ</t>
    </rPh>
    <rPh sb="463" eb="465">
      <t>トウガイ</t>
    </rPh>
    <rPh sb="465" eb="467">
      <t>ゲンカ</t>
    </rPh>
    <rPh sb="473" eb="474">
      <t>ヒク</t>
    </rPh>
    <rPh sb="504" eb="506">
      <t>ユウシュウ</t>
    </rPh>
    <rPh sb="506" eb="508">
      <t>スイリョウ</t>
    </rPh>
    <rPh sb="509" eb="511">
      <t>カクホ</t>
    </rPh>
    <rPh sb="512" eb="513">
      <t>ツト</t>
    </rPh>
    <rPh sb="520" eb="523">
      <t>スイセンカ</t>
    </rPh>
    <rPh sb="523" eb="52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</si>
</sst>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0BB-46C0-9C96-276021EDB8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60BB-46C0-9C96-276021EDB8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09-45C4-9156-AF8E1F78D8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7909-45C4-9156-AF8E1F78D8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98.43</c:v>
                </c:pt>
              </c:numCache>
            </c:numRef>
          </c:val>
          <c:extLst>
            <c:ext xmlns:c16="http://schemas.microsoft.com/office/drawing/2014/chart" uri="{C3380CC4-5D6E-409C-BE32-E72D297353CC}">
              <c16:uniqueId val="{00000000-645D-42BA-9761-3F91C3A1A4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645D-42BA-9761-3F91C3A1A4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122.05</c:v>
                </c:pt>
              </c:numCache>
            </c:numRef>
          </c:val>
          <c:extLst>
            <c:ext xmlns:c16="http://schemas.microsoft.com/office/drawing/2014/chart" uri="{C3380CC4-5D6E-409C-BE32-E72D297353CC}">
              <c16:uniqueId val="{00000000-8227-49D3-9AF5-EC3D7130DB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8227-49D3-9AF5-EC3D7130DB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4.03</c:v>
                </c:pt>
              </c:numCache>
            </c:numRef>
          </c:val>
          <c:extLst>
            <c:ext xmlns:c16="http://schemas.microsoft.com/office/drawing/2014/chart" uri="{C3380CC4-5D6E-409C-BE32-E72D297353CC}">
              <c16:uniqueId val="{00000000-9FD4-49D9-BDF3-BEBBB5417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9FD4-49D9-BDF3-BEBBB5417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05-47A8-9876-838A179582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E605-47A8-9876-838A179582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47-4C8E-80FD-3E57499482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3C47-4C8E-80FD-3E57499482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53.52</c:v>
                </c:pt>
              </c:numCache>
            </c:numRef>
          </c:val>
          <c:extLst>
            <c:ext xmlns:c16="http://schemas.microsoft.com/office/drawing/2014/chart" uri="{C3380CC4-5D6E-409C-BE32-E72D297353CC}">
              <c16:uniqueId val="{00000000-7A6D-40EF-BBFD-157DE520EA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7A6D-40EF-BBFD-157DE520EA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496.67</c:v>
                </c:pt>
              </c:numCache>
            </c:numRef>
          </c:val>
          <c:extLst>
            <c:ext xmlns:c16="http://schemas.microsoft.com/office/drawing/2014/chart" uri="{C3380CC4-5D6E-409C-BE32-E72D297353CC}">
              <c16:uniqueId val="{00000000-0818-40D1-84A6-A0A6301F24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0818-40D1-84A6-A0A6301F24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100.61</c:v>
                </c:pt>
              </c:numCache>
            </c:numRef>
          </c:val>
          <c:extLst>
            <c:ext xmlns:c16="http://schemas.microsoft.com/office/drawing/2014/chart" uri="{C3380CC4-5D6E-409C-BE32-E72D297353CC}">
              <c16:uniqueId val="{00000000-9E01-423C-BF94-340853B152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9E01-423C-BF94-340853B152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88.09</c:v>
                </c:pt>
              </c:numCache>
            </c:numRef>
          </c:val>
          <c:extLst>
            <c:ext xmlns:c16="http://schemas.microsoft.com/office/drawing/2014/chart" uri="{C3380CC4-5D6E-409C-BE32-E72D297353CC}">
              <c16:uniqueId val="{00000000-19C6-4FB5-8162-756D4ADEF3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19C6-4FB5-8162-756D4ADEF3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埼玉県　新座市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Aa</v>
      </c>
      <c r="X8" s="73"/>
      <c r="Y8" s="73"/>
      <c r="Z8" s="73"/>
      <c r="AA8" s="73"/>
      <c r="AB8" s="73"/>
      <c r="AC8" s="73"/>
      <c r="AD8" s="74" t="str">
        <f>データ!$M$6</f>
        <v>非設置</v>
      </c>
      <c r="AE8" s="74"/>
      <c r="AF8" s="74"/>
      <c r="AG8" s="74"/>
      <c r="AH8" s="74"/>
      <c r="AI8" s="74"/>
      <c r="AJ8" s="74"/>
      <c r="AK8" s="3"/>
      <c r="AL8" s="70">
        <f>データ!S6</f>
        <v>166208</v>
      </c>
      <c r="AM8" s="70"/>
      <c r="AN8" s="70"/>
      <c r="AO8" s="70"/>
      <c r="AP8" s="70"/>
      <c r="AQ8" s="70"/>
      <c r="AR8" s="70"/>
      <c r="AS8" s="70"/>
      <c r="AT8" s="69">
        <f>データ!T6</f>
        <v>22.78</v>
      </c>
      <c r="AU8" s="69"/>
      <c r="AV8" s="69"/>
      <c r="AW8" s="69"/>
      <c r="AX8" s="69"/>
      <c r="AY8" s="69"/>
      <c r="AZ8" s="69"/>
      <c r="BA8" s="69"/>
      <c r="BB8" s="69">
        <f>データ!U6</f>
        <v>7296.22</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75.64</v>
      </c>
      <c r="J10" s="69"/>
      <c r="K10" s="69"/>
      <c r="L10" s="69"/>
      <c r="M10" s="69"/>
      <c r="N10" s="69"/>
      <c r="O10" s="69"/>
      <c r="P10" s="69">
        <f>データ!P6</f>
        <v>95.85</v>
      </c>
      <c r="Q10" s="69"/>
      <c r="R10" s="69"/>
      <c r="S10" s="69"/>
      <c r="T10" s="69"/>
      <c r="U10" s="69"/>
      <c r="V10" s="69"/>
      <c r="W10" s="69">
        <f>データ!Q6</f>
        <v>97.31</v>
      </c>
      <c r="X10" s="69"/>
      <c r="Y10" s="69"/>
      <c r="Z10" s="69"/>
      <c r="AA10" s="69"/>
      <c r="AB10" s="69"/>
      <c r="AC10" s="69"/>
      <c r="AD10" s="70">
        <f>データ!R6</f>
        <v>1639</v>
      </c>
      <c r="AE10" s="70"/>
      <c r="AF10" s="70"/>
      <c r="AG10" s="70"/>
      <c r="AH10" s="70"/>
      <c r="AI10" s="70"/>
      <c r="AJ10" s="70"/>
      <c r="AK10" s="2"/>
      <c r="AL10" s="70">
        <f>データ!V6</f>
        <v>159342</v>
      </c>
      <c r="AM10" s="70"/>
      <c r="AN10" s="70"/>
      <c r="AO10" s="70"/>
      <c r="AP10" s="70"/>
      <c r="AQ10" s="70"/>
      <c r="AR10" s="70"/>
      <c r="AS10" s="70"/>
      <c r="AT10" s="69">
        <f>データ!W6</f>
        <v>14.5</v>
      </c>
      <c r="AU10" s="69"/>
      <c r="AV10" s="69"/>
      <c r="AW10" s="69"/>
      <c r="AX10" s="69"/>
      <c r="AY10" s="69"/>
      <c r="AZ10" s="69"/>
      <c r="BA10" s="69"/>
      <c r="BB10" s="69">
        <f>データ!X6</f>
        <v>10989.1</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6OHPuUBN3C3P0e7Kz+bu2M+knJ6VoDkMeaoTvJwVNuvpGKqvN3kjv6sg+EMI9is7wrRmZOQMzVyf8dyyM5Hzg==" saltValue="CcUaPjXBDVp8QdkKUGVf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112305</v>
      </c>
      <c r="D6" s="33">
        <f t="shared" si="3"/>
        <v>46</v>
      </c>
      <c r="E6" s="33">
        <f t="shared" si="3"/>
        <v>17</v>
      </c>
      <c r="F6" s="33">
        <f t="shared" si="3"/>
        <v>1</v>
      </c>
      <c r="G6" s="33">
        <f t="shared" si="3"/>
        <v>0</v>
      </c>
      <c r="H6" s="33" t="str">
        <f t="shared" si="3"/>
        <v>埼玉県　新座市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75.64</v>
      </c>
      <c r="P6" s="34">
        <f t="shared" si="3"/>
        <v>95.85</v>
      </c>
      <c r="Q6" s="34">
        <f t="shared" si="3"/>
        <v>97.31</v>
      </c>
      <c r="R6" s="34">
        <f t="shared" si="3"/>
        <v>1639</v>
      </c>
      <c r="S6" s="34">
        <f t="shared" si="3"/>
        <v>166208</v>
      </c>
      <c r="T6" s="34">
        <f t="shared" si="3"/>
        <v>22.78</v>
      </c>
      <c r="U6" s="34">
        <f t="shared" si="3"/>
        <v>7296.22</v>
      </c>
      <c r="V6" s="34">
        <f t="shared" si="3"/>
        <v>159342</v>
      </c>
      <c r="W6" s="34">
        <f t="shared" si="3"/>
        <v>14.5</v>
      </c>
      <c r="X6" s="34">
        <f t="shared" si="3"/>
        <v>10989.1</v>
      </c>
      <c r="Y6" s="35" t="str">
        <f>IF(Y7="",NA(),Y7)</f>
        <v>-</v>
      </c>
      <c r="Z6" s="35" t="str">
        <f t="shared" ref="Z6:AH6" si="4">IF(Z7="",NA(),Z7)</f>
        <v>-</v>
      </c>
      <c r="AA6" s="35" t="str">
        <f t="shared" si="4"/>
        <v>-</v>
      </c>
      <c r="AB6" s="35" t="str">
        <f t="shared" si="4"/>
        <v>-</v>
      </c>
      <c r="AC6" s="35">
        <f t="shared" si="4"/>
        <v>122.05</v>
      </c>
      <c r="AD6" s="35" t="str">
        <f t="shared" si="4"/>
        <v>-</v>
      </c>
      <c r="AE6" s="35" t="str">
        <f t="shared" si="4"/>
        <v>-</v>
      </c>
      <c r="AF6" s="35" t="str">
        <f t="shared" si="4"/>
        <v>-</v>
      </c>
      <c r="AG6" s="35" t="str">
        <f t="shared" si="4"/>
        <v>-</v>
      </c>
      <c r="AH6" s="35">
        <f t="shared" si="4"/>
        <v>107.09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0.59</v>
      </c>
      <c r="AT6" s="34" t="str">
        <f>IF(AT7="","",IF(AT7="-","【-】","【"&amp;SUBSTITUTE(TEXT(AT7,"#,##0.00"),"-","△")&amp;"】"))</f>
        <v>【3.64】</v>
      </c>
      <c r="AU6" s="35" t="str">
        <f>IF(AU7="",NA(),AU7)</f>
        <v>-</v>
      </c>
      <c r="AV6" s="35" t="str">
        <f t="shared" ref="AV6:BD6" si="6">IF(AV7="",NA(),AV7)</f>
        <v>-</v>
      </c>
      <c r="AW6" s="35" t="str">
        <f t="shared" si="6"/>
        <v>-</v>
      </c>
      <c r="AX6" s="35" t="str">
        <f t="shared" si="6"/>
        <v>-</v>
      </c>
      <c r="AY6" s="35">
        <f t="shared" si="6"/>
        <v>53.52</v>
      </c>
      <c r="AZ6" s="35" t="str">
        <f t="shared" si="6"/>
        <v>-</v>
      </c>
      <c r="BA6" s="35" t="str">
        <f t="shared" si="6"/>
        <v>-</v>
      </c>
      <c r="BB6" s="35" t="str">
        <f t="shared" si="6"/>
        <v>-</v>
      </c>
      <c r="BC6" s="35" t="str">
        <f t="shared" si="6"/>
        <v>-</v>
      </c>
      <c r="BD6" s="35">
        <f t="shared" si="6"/>
        <v>77.72</v>
      </c>
      <c r="BE6" s="34" t="str">
        <f>IF(BE7="","",IF(BE7="-","【-】","【"&amp;SUBSTITUTE(TEXT(BE7,"#,##0.00"),"-","△")&amp;"】"))</f>
        <v>【67.52】</v>
      </c>
      <c r="BF6" s="35" t="str">
        <f>IF(BF7="",NA(),BF7)</f>
        <v>-</v>
      </c>
      <c r="BG6" s="35" t="str">
        <f t="shared" ref="BG6:BO6" si="7">IF(BG7="",NA(),BG7)</f>
        <v>-</v>
      </c>
      <c r="BH6" s="35" t="str">
        <f t="shared" si="7"/>
        <v>-</v>
      </c>
      <c r="BI6" s="35" t="str">
        <f t="shared" si="7"/>
        <v>-</v>
      </c>
      <c r="BJ6" s="35">
        <f t="shared" si="7"/>
        <v>496.67</v>
      </c>
      <c r="BK6" s="35" t="str">
        <f t="shared" si="7"/>
        <v>-</v>
      </c>
      <c r="BL6" s="35" t="str">
        <f t="shared" si="7"/>
        <v>-</v>
      </c>
      <c r="BM6" s="35" t="str">
        <f t="shared" si="7"/>
        <v>-</v>
      </c>
      <c r="BN6" s="35" t="str">
        <f t="shared" si="7"/>
        <v>-</v>
      </c>
      <c r="BO6" s="35">
        <f t="shared" si="7"/>
        <v>485.6</v>
      </c>
      <c r="BP6" s="34" t="str">
        <f>IF(BP7="","",IF(BP7="-","【-】","【"&amp;SUBSTITUTE(TEXT(BP7,"#,##0.00"),"-","△")&amp;"】"))</f>
        <v>【705.21】</v>
      </c>
      <c r="BQ6" s="35" t="str">
        <f>IF(BQ7="",NA(),BQ7)</f>
        <v>-</v>
      </c>
      <c r="BR6" s="35" t="str">
        <f t="shared" ref="BR6:BZ6" si="8">IF(BR7="",NA(),BR7)</f>
        <v>-</v>
      </c>
      <c r="BS6" s="35" t="str">
        <f t="shared" si="8"/>
        <v>-</v>
      </c>
      <c r="BT6" s="35" t="str">
        <f t="shared" si="8"/>
        <v>-</v>
      </c>
      <c r="BU6" s="35">
        <f t="shared" si="8"/>
        <v>100.61</v>
      </c>
      <c r="BV6" s="35" t="str">
        <f t="shared" si="8"/>
        <v>-</v>
      </c>
      <c r="BW6" s="35" t="str">
        <f t="shared" si="8"/>
        <v>-</v>
      </c>
      <c r="BX6" s="35" t="str">
        <f t="shared" si="8"/>
        <v>-</v>
      </c>
      <c r="BY6" s="35" t="str">
        <f t="shared" si="8"/>
        <v>-</v>
      </c>
      <c r="BZ6" s="35">
        <f t="shared" si="8"/>
        <v>99.95</v>
      </c>
      <c r="CA6" s="34" t="str">
        <f>IF(CA7="","",IF(CA7="-","【-】","【"&amp;SUBSTITUTE(TEXT(CA7,"#,##0.00"),"-","△")&amp;"】"))</f>
        <v>【98.96】</v>
      </c>
      <c r="CB6" s="35" t="str">
        <f>IF(CB7="",NA(),CB7)</f>
        <v>-</v>
      </c>
      <c r="CC6" s="35" t="str">
        <f t="shared" ref="CC6:CK6" si="9">IF(CC7="",NA(),CC7)</f>
        <v>-</v>
      </c>
      <c r="CD6" s="35" t="str">
        <f t="shared" si="9"/>
        <v>-</v>
      </c>
      <c r="CE6" s="35" t="str">
        <f t="shared" si="9"/>
        <v>-</v>
      </c>
      <c r="CF6" s="35">
        <f t="shared" si="9"/>
        <v>88.09</v>
      </c>
      <c r="CG6" s="35" t="str">
        <f t="shared" si="9"/>
        <v>-</v>
      </c>
      <c r="CH6" s="35" t="str">
        <f t="shared" si="9"/>
        <v>-</v>
      </c>
      <c r="CI6" s="35" t="str">
        <f t="shared" si="9"/>
        <v>-</v>
      </c>
      <c r="CJ6" s="35" t="str">
        <f t="shared" si="9"/>
        <v>-</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64.930000000000007</v>
      </c>
      <c r="CW6" s="34" t="str">
        <f>IF(CW7="","",IF(CW7="-","【-】","【"&amp;SUBSTITUTE(TEXT(CW7,"#,##0.00"),"-","△")&amp;"】"))</f>
        <v>【59.57】</v>
      </c>
      <c r="CX6" s="35" t="str">
        <f>IF(CX7="",NA(),CX7)</f>
        <v>-</v>
      </c>
      <c r="CY6" s="35" t="str">
        <f t="shared" ref="CY6:DG6" si="11">IF(CY7="",NA(),CY7)</f>
        <v>-</v>
      </c>
      <c r="CZ6" s="35" t="str">
        <f t="shared" si="11"/>
        <v>-</v>
      </c>
      <c r="DA6" s="35" t="str">
        <f t="shared" si="11"/>
        <v>-</v>
      </c>
      <c r="DB6" s="35">
        <f t="shared" si="11"/>
        <v>98.43</v>
      </c>
      <c r="DC6" s="35" t="str">
        <f t="shared" si="11"/>
        <v>-</v>
      </c>
      <c r="DD6" s="35" t="str">
        <f t="shared" si="11"/>
        <v>-</v>
      </c>
      <c r="DE6" s="35" t="str">
        <f t="shared" si="11"/>
        <v>-</v>
      </c>
      <c r="DF6" s="35" t="str">
        <f t="shared" si="11"/>
        <v>-</v>
      </c>
      <c r="DG6" s="35">
        <f t="shared" si="11"/>
        <v>97.7</v>
      </c>
      <c r="DH6" s="34" t="str">
        <f>IF(DH7="","",IF(DH7="-","【-】","【"&amp;SUBSTITUTE(TEXT(DH7,"#,##0.00"),"-","△")&amp;"】"))</f>
        <v>【95.57】</v>
      </c>
      <c r="DI6" s="35" t="str">
        <f>IF(DI7="",NA(),DI7)</f>
        <v>-</v>
      </c>
      <c r="DJ6" s="35" t="str">
        <f t="shared" ref="DJ6:DR6" si="12">IF(DJ7="",NA(),DJ7)</f>
        <v>-</v>
      </c>
      <c r="DK6" s="35" t="str">
        <f t="shared" si="12"/>
        <v>-</v>
      </c>
      <c r="DL6" s="35" t="str">
        <f t="shared" si="12"/>
        <v>-</v>
      </c>
      <c r="DM6" s="35">
        <f t="shared" si="12"/>
        <v>4.03</v>
      </c>
      <c r="DN6" s="35" t="str">
        <f t="shared" si="12"/>
        <v>-</v>
      </c>
      <c r="DO6" s="35" t="str">
        <f t="shared" si="12"/>
        <v>-</v>
      </c>
      <c r="DP6" s="35" t="str">
        <f t="shared" si="12"/>
        <v>-</v>
      </c>
      <c r="DQ6" s="35" t="str">
        <f t="shared" si="12"/>
        <v>-</v>
      </c>
      <c r="DR6" s="35">
        <f t="shared" si="12"/>
        <v>23.38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8.1999999999999993</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0.14000000000000001</v>
      </c>
      <c r="EO6" s="34" t="str">
        <f>IF(EO7="","",IF(EO7="-","【-】","【"&amp;SUBSTITUTE(TEXT(EO7,"#,##0.00"),"-","△")&amp;"】"))</f>
        <v>【0.30】</v>
      </c>
    </row>
    <row r="7" spans="1:148" s="36" customFormat="1" x14ac:dyDescent="0.15">
      <c r="A7" s="28"/>
      <c r="B7" s="37">
        <v>2020</v>
      </c>
      <c r="C7" s="37">
        <v>112305</v>
      </c>
      <c r="D7" s="37">
        <v>46</v>
      </c>
      <c r="E7" s="37">
        <v>17</v>
      </c>
      <c r="F7" s="37">
        <v>1</v>
      </c>
      <c r="G7" s="37">
        <v>0</v>
      </c>
      <c r="H7" s="37" t="s">
        <v>96</v>
      </c>
      <c r="I7" s="37" t="s">
        <v>97</v>
      </c>
      <c r="J7" s="37" t="s">
        <v>98</v>
      </c>
      <c r="K7" s="37" t="s">
        <v>99</v>
      </c>
      <c r="L7" s="37" t="s">
        <v>100</v>
      </c>
      <c r="M7" s="37" t="s">
        <v>101</v>
      </c>
      <c r="N7" s="38" t="s">
        <v>102</v>
      </c>
      <c r="O7" s="38">
        <v>75.64</v>
      </c>
      <c r="P7" s="38">
        <v>95.85</v>
      </c>
      <c r="Q7" s="38">
        <v>97.31</v>
      </c>
      <c r="R7" s="38">
        <v>1639</v>
      </c>
      <c r="S7" s="38">
        <v>166208</v>
      </c>
      <c r="T7" s="38">
        <v>22.78</v>
      </c>
      <c r="U7" s="38">
        <v>7296.22</v>
      </c>
      <c r="V7" s="38">
        <v>159342</v>
      </c>
      <c r="W7" s="38">
        <v>14.5</v>
      </c>
      <c r="X7" s="38">
        <v>10989.1</v>
      </c>
      <c r="Y7" s="38" t="s">
        <v>102</v>
      </c>
      <c r="Z7" s="38" t="s">
        <v>102</v>
      </c>
      <c r="AA7" s="38" t="s">
        <v>102</v>
      </c>
      <c r="AB7" s="38" t="s">
        <v>102</v>
      </c>
      <c r="AC7" s="38">
        <v>122.05</v>
      </c>
      <c r="AD7" s="38" t="s">
        <v>102</v>
      </c>
      <c r="AE7" s="38" t="s">
        <v>102</v>
      </c>
      <c r="AF7" s="38" t="s">
        <v>102</v>
      </c>
      <c r="AG7" s="38" t="s">
        <v>102</v>
      </c>
      <c r="AH7" s="38">
        <v>107.09</v>
      </c>
      <c r="AI7" s="38">
        <v>106.67</v>
      </c>
      <c r="AJ7" s="38" t="s">
        <v>102</v>
      </c>
      <c r="AK7" s="38" t="s">
        <v>102</v>
      </c>
      <c r="AL7" s="38" t="s">
        <v>102</v>
      </c>
      <c r="AM7" s="38" t="s">
        <v>102</v>
      </c>
      <c r="AN7" s="38">
        <v>0</v>
      </c>
      <c r="AO7" s="38" t="s">
        <v>102</v>
      </c>
      <c r="AP7" s="38" t="s">
        <v>102</v>
      </c>
      <c r="AQ7" s="38" t="s">
        <v>102</v>
      </c>
      <c r="AR7" s="38" t="s">
        <v>102</v>
      </c>
      <c r="AS7" s="38">
        <v>0.59</v>
      </c>
      <c r="AT7" s="38">
        <v>3.64</v>
      </c>
      <c r="AU7" s="38" t="s">
        <v>102</v>
      </c>
      <c r="AV7" s="38" t="s">
        <v>102</v>
      </c>
      <c r="AW7" s="38" t="s">
        <v>102</v>
      </c>
      <c r="AX7" s="38" t="s">
        <v>102</v>
      </c>
      <c r="AY7" s="38">
        <v>53.52</v>
      </c>
      <c r="AZ7" s="38" t="s">
        <v>102</v>
      </c>
      <c r="BA7" s="38" t="s">
        <v>102</v>
      </c>
      <c r="BB7" s="38" t="s">
        <v>102</v>
      </c>
      <c r="BC7" s="38" t="s">
        <v>102</v>
      </c>
      <c r="BD7" s="38">
        <v>77.72</v>
      </c>
      <c r="BE7" s="38">
        <v>67.52</v>
      </c>
      <c r="BF7" s="38" t="s">
        <v>102</v>
      </c>
      <c r="BG7" s="38" t="s">
        <v>102</v>
      </c>
      <c r="BH7" s="38" t="s">
        <v>102</v>
      </c>
      <c r="BI7" s="38" t="s">
        <v>102</v>
      </c>
      <c r="BJ7" s="38">
        <v>496.67</v>
      </c>
      <c r="BK7" s="38" t="s">
        <v>102</v>
      </c>
      <c r="BL7" s="38" t="s">
        <v>102</v>
      </c>
      <c r="BM7" s="38" t="s">
        <v>102</v>
      </c>
      <c r="BN7" s="38" t="s">
        <v>102</v>
      </c>
      <c r="BO7" s="38">
        <v>485.6</v>
      </c>
      <c r="BP7" s="38">
        <v>705.21</v>
      </c>
      <c r="BQ7" s="38" t="s">
        <v>102</v>
      </c>
      <c r="BR7" s="38" t="s">
        <v>102</v>
      </c>
      <c r="BS7" s="38" t="s">
        <v>102</v>
      </c>
      <c r="BT7" s="38" t="s">
        <v>102</v>
      </c>
      <c r="BU7" s="38">
        <v>100.61</v>
      </c>
      <c r="BV7" s="38" t="s">
        <v>102</v>
      </c>
      <c r="BW7" s="38" t="s">
        <v>102</v>
      </c>
      <c r="BX7" s="38" t="s">
        <v>102</v>
      </c>
      <c r="BY7" s="38" t="s">
        <v>102</v>
      </c>
      <c r="BZ7" s="38">
        <v>99.95</v>
      </c>
      <c r="CA7" s="38">
        <v>98.96</v>
      </c>
      <c r="CB7" s="38" t="s">
        <v>102</v>
      </c>
      <c r="CC7" s="38" t="s">
        <v>102</v>
      </c>
      <c r="CD7" s="38" t="s">
        <v>102</v>
      </c>
      <c r="CE7" s="38" t="s">
        <v>102</v>
      </c>
      <c r="CF7" s="38">
        <v>88.09</v>
      </c>
      <c r="CG7" s="38" t="s">
        <v>102</v>
      </c>
      <c r="CH7" s="38" t="s">
        <v>102</v>
      </c>
      <c r="CI7" s="38" t="s">
        <v>102</v>
      </c>
      <c r="CJ7" s="38" t="s">
        <v>102</v>
      </c>
      <c r="CK7" s="38">
        <v>110.21</v>
      </c>
      <c r="CL7" s="38">
        <v>134.52000000000001</v>
      </c>
      <c r="CM7" s="38" t="s">
        <v>102</v>
      </c>
      <c r="CN7" s="38" t="s">
        <v>102</v>
      </c>
      <c r="CO7" s="38" t="s">
        <v>102</v>
      </c>
      <c r="CP7" s="38" t="s">
        <v>102</v>
      </c>
      <c r="CQ7" s="38" t="s">
        <v>102</v>
      </c>
      <c r="CR7" s="38" t="s">
        <v>102</v>
      </c>
      <c r="CS7" s="38" t="s">
        <v>102</v>
      </c>
      <c r="CT7" s="38" t="s">
        <v>102</v>
      </c>
      <c r="CU7" s="38" t="s">
        <v>102</v>
      </c>
      <c r="CV7" s="38">
        <v>64.930000000000007</v>
      </c>
      <c r="CW7" s="38">
        <v>59.57</v>
      </c>
      <c r="CX7" s="38" t="s">
        <v>102</v>
      </c>
      <c r="CY7" s="38" t="s">
        <v>102</v>
      </c>
      <c r="CZ7" s="38" t="s">
        <v>102</v>
      </c>
      <c r="DA7" s="38" t="s">
        <v>102</v>
      </c>
      <c r="DB7" s="38">
        <v>98.43</v>
      </c>
      <c r="DC7" s="38" t="s">
        <v>102</v>
      </c>
      <c r="DD7" s="38" t="s">
        <v>102</v>
      </c>
      <c r="DE7" s="38" t="s">
        <v>102</v>
      </c>
      <c r="DF7" s="38" t="s">
        <v>102</v>
      </c>
      <c r="DG7" s="38">
        <v>97.7</v>
      </c>
      <c r="DH7" s="38">
        <v>95.57</v>
      </c>
      <c r="DI7" s="38" t="s">
        <v>102</v>
      </c>
      <c r="DJ7" s="38" t="s">
        <v>102</v>
      </c>
      <c r="DK7" s="38" t="s">
        <v>102</v>
      </c>
      <c r="DL7" s="38" t="s">
        <v>102</v>
      </c>
      <c r="DM7" s="38">
        <v>4.03</v>
      </c>
      <c r="DN7" s="38" t="s">
        <v>102</v>
      </c>
      <c r="DO7" s="38" t="s">
        <v>102</v>
      </c>
      <c r="DP7" s="38" t="s">
        <v>102</v>
      </c>
      <c r="DQ7" s="38" t="s">
        <v>102</v>
      </c>
      <c r="DR7" s="38">
        <v>23.38</v>
      </c>
      <c r="DS7" s="38">
        <v>36.520000000000003</v>
      </c>
      <c r="DT7" s="38" t="s">
        <v>102</v>
      </c>
      <c r="DU7" s="38" t="s">
        <v>102</v>
      </c>
      <c r="DV7" s="38" t="s">
        <v>102</v>
      </c>
      <c r="DW7" s="38" t="s">
        <v>102</v>
      </c>
      <c r="DX7" s="38">
        <v>0</v>
      </c>
      <c r="DY7" s="38" t="s">
        <v>102</v>
      </c>
      <c r="DZ7" s="38" t="s">
        <v>102</v>
      </c>
      <c r="EA7" s="38" t="s">
        <v>102</v>
      </c>
      <c r="EB7" s="38" t="s">
        <v>102</v>
      </c>
      <c r="EC7" s="38">
        <v>8.1999999999999993</v>
      </c>
      <c r="ED7" s="38">
        <v>5.72</v>
      </c>
      <c r="EE7" s="38" t="s">
        <v>102</v>
      </c>
      <c r="EF7" s="38" t="s">
        <v>102</v>
      </c>
      <c r="EG7" s="38" t="s">
        <v>102</v>
      </c>
      <c r="EH7" s="38" t="s">
        <v>102</v>
      </c>
      <c r="EI7" s="38">
        <v>0</v>
      </c>
      <c r="EJ7" s="38" t="s">
        <v>102</v>
      </c>
      <c r="EK7" s="38" t="s">
        <v>102</v>
      </c>
      <c r="EL7" s="38" t="s">
        <v>102</v>
      </c>
      <c r="EM7" s="38" t="s">
        <v>102</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2022-01-31T08:41:33Z</cp:lastPrinted>
  <dcterms:created xsi:type="dcterms:W3CDTF">2021-12-03T07:09:39Z</dcterms:created>
  <dcterms:modified xsi:type="dcterms:W3CDTF">2022-01-31T08:41:59Z</dcterms:modified>
  <cp:category/>
</cp:coreProperties>
</file>