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600　庶務\50　下水道課回答\下水道課３年回答\回答【未送信】\公営企業に係る経営比較分析表（令和２年度決算）の分析等について（依頼）\"/>
    </mc:Choice>
  </mc:AlternateContent>
  <workbookProtection workbookAlgorithmName="SHA-512" workbookHashValue="9H0l8MSzKyjccPVR5H/8GB2OImR+Jes5j8G2oZeqMLozhoPal8fnkY2CnMkym6ZdHTQ26u4gwGBy6h8sEQwxtQ==" workbookSaltValue="4rGjAUUPbxKTeJhZ6rikU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E85" i="4"/>
  <c r="BB10" i="4"/>
  <c r="AT10" i="4"/>
  <c r="AL10" i="4"/>
  <c r="P10" i="4"/>
  <c r="I10" i="4"/>
  <c r="AT8" i="4"/>
  <c r="AL8" i="4"/>
  <c r="W8" i="4"/>
  <c r="P8" i="4"/>
  <c r="I8" i="4"/>
  <c r="B6" i="4"/>
</calcChain>
</file>

<file path=xl/sharedStrings.xml><?xml version="1.0" encoding="utf-8"?>
<sst xmlns="http://schemas.openxmlformats.org/spreadsheetml/2006/main" count="320" uniqueCount="119">
  <si>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</si>
  <si>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</si>
  <si>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</si>
  <si>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</si>
  <si>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</si>
  <si>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</si>
  <si>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</si>
  <si>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</si>
  <si>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</si>
  <si>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</si>
  <si>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</si>
  <si>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</si>
  <si>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</si>
  <si>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</si>
  <si>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</si>
  <si>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</si>
  <si>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</si>
  <si>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</si>
  <si>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</si>
  <si>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</si>
  <si>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</si>
  <si>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</si>
  <si>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</si>
  <si>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</si>
  <si>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</si>
  <si>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</si>
  <si>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</si>
  <si>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</si>
  <si>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</si>
  <si>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</si>
  <si>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</si>
  <si>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</si>
  <si>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</si>
  <si>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</si>
  <si>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</si>
  <si>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</si>
  <si>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</si>
  <si>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</si>
  <si>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</si>
  <si>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</si>
  <si>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</si>
  <si>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</si>
  <si>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</si>
  <si>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</si>
  <si>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</si>
  <si>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</si>
  <si>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</si>
  <si>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</si>
  <si>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</si>
  <si>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</si>
  <si>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</si>
  <si>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</si>
  <si>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</si>
  <si>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</si>
  <si>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</si>
  <si>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</si>
  <si>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</si>
  <si>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</si>
  <si>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</si>
  <si>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</si>
  <si>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</si>
  <si>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</si>
  <si>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</si>
  <si>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</si>
  <si>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</si>
  <si>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</si>
  <si>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</si>
  <si>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</si>
  <si>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</si>
  <si>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</si>
  <si>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</si>
  <si>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</si>
  <si>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</si>
  <si>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</si>
  <si>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</si>
  <si>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</si>
  <si>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</si>
  <si>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</si>
  <si>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</si>
  <si>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</si>
  <si>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</si>
  <si>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</si>
  <si>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</si>
  <si>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</si>
  <si>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</si>
  <si>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</si>
  <si>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</si>
  <si>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</si>
  <si>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</si>
  <si>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</si>
  <si>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</si>
  <si>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</si>
  <si>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</si>
  <si>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</si>
  <si>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</si>
  <si>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</si>
  <si>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新座市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</si>
  <si>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</si>
  <si>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</si>
  <si>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</si>
  <si>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</si>
  <si>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</si>
  <si>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</si>
  <si>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</si>
  <si>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</si>
  <si>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</si>
  <si>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</si>
  <si>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</si>
  <si>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</si>
  <si>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</si>
  <si>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</si>
  <si>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</si>
  <si>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</si>
  <si>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</si>
  <si>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</si>
  <si>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</si>
  <si>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①経常収支比率
　適正値である１００％を下回っており、単年度収支が赤字の状況である。経常費用の主な費用は減価償却費であるが、今後は、企業債の償還完了に伴う支払利息が皆減することから、経常費用が減少し、黒字に変動していくと思われる。
②累積欠損金比率
　使用料が主な収入となっているが、汚水処理に係る費用を賄えておらず、発生している。今後は、企業債の償還完了に伴う支払利息が皆減することから、経常費用が減少し、累積欠損金比率は下がっていくと思われる。
③流動比率
　適正値である１００％以上を大きく上回っている。今後も支払能力を高めるため、現金預金の増や企業債償還の原資を使用料収入で賄うようにしていく。
④企業債残高対事業規模比率
　全国平均及び類似団体平均値より低い比率となっている。これは、管渠の整備が完了していることから、新規の借入がなく、企業債残高が減少していることによる。
⑤経費回収率
　使用料収入で汚水処理に係る費用が賄えていない状況であるが、資本費が減少してきていることから、今後は、改善傾向を見込む。
⑥汚水処理原価
　資本費が減少してきていることに伴い、当該回収率は改善傾向にある。今後も、同様の傾向を見込む。
⑧水洗化率
　適正値の１００％であり、全国平均及び類似団体と比較して良好な数値となっている。引き続き当該数値を維持できるようにしていく。</t>
    <rPh sb="1" eb="7">
      <t>ケイジョウシュウシヒリツ</t>
    </rPh>
    <rPh sb="9" eb="12">
      <t>テキセイチ</t>
    </rPh>
    <rPh sb="20" eb="22">
      <t>シタマワ</t>
    </rPh>
    <rPh sb="27" eb="30">
      <t>タンネンド</t>
    </rPh>
    <rPh sb="30" eb="32">
      <t>シュウシ</t>
    </rPh>
    <rPh sb="33" eb="35">
      <t>アカジ</t>
    </rPh>
    <rPh sb="36" eb="38">
      <t>ジョウキョウ</t>
    </rPh>
    <rPh sb="42" eb="44">
      <t>ケイジョウ</t>
    </rPh>
    <rPh sb="44" eb="46">
      <t>ヒヨウ</t>
    </rPh>
    <rPh sb="47" eb="48">
      <t>オモ</t>
    </rPh>
    <rPh sb="49" eb="51">
      <t>ヒヨウ</t>
    </rPh>
    <rPh sb="52" eb="54">
      <t>ゲンカ</t>
    </rPh>
    <rPh sb="54" eb="56">
      <t>ショウキャク</t>
    </rPh>
    <rPh sb="56" eb="57">
      <t>ヒ</t>
    </rPh>
    <rPh sb="62" eb="64">
      <t>コンゴ</t>
    </rPh>
    <rPh sb="66" eb="68">
      <t>キギョウ</t>
    </rPh>
    <rPh sb="68" eb="69">
      <t>サイ</t>
    </rPh>
    <rPh sb="70" eb="72">
      <t>ショウカン</t>
    </rPh>
    <rPh sb="72" eb="74">
      <t>カンリョウ</t>
    </rPh>
    <rPh sb="75" eb="76">
      <t>トモナ</t>
    </rPh>
    <rPh sb="77" eb="79">
      <t>シハライ</t>
    </rPh>
    <rPh sb="79" eb="81">
      <t>リソク</t>
    </rPh>
    <rPh sb="82" eb="84">
      <t>カイゲン</t>
    </rPh>
    <rPh sb="91" eb="93">
      <t>ケイジョウ</t>
    </rPh>
    <rPh sb="93" eb="95">
      <t>ヒヨウ</t>
    </rPh>
    <rPh sb="96" eb="98">
      <t>ゲンショウ</t>
    </rPh>
    <rPh sb="100" eb="102">
      <t>クロジ</t>
    </rPh>
    <rPh sb="103" eb="105">
      <t>ヘンドウ</t>
    </rPh>
    <rPh sb="110" eb="111">
      <t>オモ</t>
    </rPh>
    <rPh sb="117" eb="119">
      <t>ルイセキ</t>
    </rPh>
    <rPh sb="119" eb="121">
      <t>ケッソン</t>
    </rPh>
    <rPh sb="121" eb="122">
      <t>キン</t>
    </rPh>
    <rPh sb="122" eb="124">
      <t>ヒリツ</t>
    </rPh>
    <rPh sb="126" eb="129">
      <t>シヨウリョウ</t>
    </rPh>
    <rPh sb="130" eb="131">
      <t>オモ</t>
    </rPh>
    <rPh sb="132" eb="134">
      <t>シュウニュウ</t>
    </rPh>
    <rPh sb="142" eb="144">
      <t>オスイ</t>
    </rPh>
    <rPh sb="144" eb="146">
      <t>ショリ</t>
    </rPh>
    <rPh sb="147" eb="148">
      <t>カカ</t>
    </rPh>
    <rPh sb="149" eb="151">
      <t>ヒヨウ</t>
    </rPh>
    <rPh sb="152" eb="153">
      <t>マカナ</t>
    </rPh>
    <rPh sb="159" eb="161">
      <t>ハッセイ</t>
    </rPh>
    <rPh sb="204" eb="206">
      <t>ルイセキ</t>
    </rPh>
    <rPh sb="206" eb="208">
      <t>ケッソン</t>
    </rPh>
    <rPh sb="208" eb="209">
      <t>キン</t>
    </rPh>
    <rPh sb="209" eb="211">
      <t>ヒリツ</t>
    </rPh>
    <rPh sb="212" eb="213">
      <t>サ</t>
    </rPh>
    <rPh sb="219" eb="220">
      <t>オモ</t>
    </rPh>
    <rPh sb="226" eb="228">
      <t>リュウドウ</t>
    </rPh>
    <rPh sb="228" eb="230">
      <t>ヒリツ</t>
    </rPh>
    <rPh sb="248" eb="250">
      <t>ウワマワ</t>
    </rPh>
    <rPh sb="255" eb="257">
      <t>コンゴ</t>
    </rPh>
    <rPh sb="303" eb="305">
      <t>キギョウ</t>
    </rPh>
    <rPh sb="305" eb="306">
      <t>サイ</t>
    </rPh>
    <rPh sb="306" eb="308">
      <t>ザンダカ</t>
    </rPh>
    <rPh sb="308" eb="309">
      <t>タイ</t>
    </rPh>
    <rPh sb="309" eb="311">
      <t>ジギョウ</t>
    </rPh>
    <rPh sb="311" eb="313">
      <t>キボ</t>
    </rPh>
    <rPh sb="313" eb="315">
      <t>ヒリツ</t>
    </rPh>
    <rPh sb="317" eb="319">
      <t>ゼンコク</t>
    </rPh>
    <rPh sb="319" eb="321">
      <t>ヘイキン</t>
    </rPh>
    <rPh sb="321" eb="322">
      <t>オヨ</t>
    </rPh>
    <rPh sb="323" eb="325">
      <t>ルイジ</t>
    </rPh>
    <rPh sb="325" eb="327">
      <t>ダンタイ</t>
    </rPh>
    <rPh sb="327" eb="330">
      <t>ヘイキンチ</t>
    </rPh>
    <rPh sb="332" eb="333">
      <t>ヒク</t>
    </rPh>
    <rPh sb="334" eb="336">
      <t>ヒリツ</t>
    </rPh>
    <rPh sb="347" eb="349">
      <t>カンキョ</t>
    </rPh>
    <rPh sb="350" eb="352">
      <t>セイビ</t>
    </rPh>
    <rPh sb="353" eb="355">
      <t>カンリョウ</t>
    </rPh>
    <rPh sb="364" eb="366">
      <t>シンキ</t>
    </rPh>
    <rPh sb="367" eb="369">
      <t>カリイ</t>
    </rPh>
    <rPh sb="373" eb="375">
      <t>キギョウ</t>
    </rPh>
    <rPh sb="375" eb="376">
      <t>サイ</t>
    </rPh>
    <rPh sb="376" eb="378">
      <t>ザンダカ</t>
    </rPh>
    <rPh sb="379" eb="381">
      <t>ゲンショウ</t>
    </rPh>
    <rPh sb="393" eb="395">
      <t>ケイヒ</t>
    </rPh>
    <rPh sb="395" eb="397">
      <t>カイシュウ</t>
    </rPh>
    <rPh sb="397" eb="398">
      <t>リツ</t>
    </rPh>
    <rPh sb="400" eb="403">
      <t>シヨウリョウ</t>
    </rPh>
    <rPh sb="403" eb="405">
      <t>シュウニュウ</t>
    </rPh>
    <rPh sb="406" eb="408">
      <t>オスイ</t>
    </rPh>
    <rPh sb="408" eb="410">
      <t>ショリ</t>
    </rPh>
    <rPh sb="411" eb="412">
      <t>カカ</t>
    </rPh>
    <rPh sb="413" eb="415">
      <t>ヒヨウ</t>
    </rPh>
    <rPh sb="416" eb="417">
      <t>マカナ</t>
    </rPh>
    <rPh sb="422" eb="424">
      <t>ジョウキョウ</t>
    </rPh>
    <rPh sb="429" eb="431">
      <t>シホン</t>
    </rPh>
    <rPh sb="431" eb="432">
      <t>ヒ</t>
    </rPh>
    <rPh sb="433" eb="435">
      <t>ゲンショウ</t>
    </rPh>
    <rPh sb="446" eb="448">
      <t>コンゴ</t>
    </rPh>
    <rPh sb="450" eb="452">
      <t>カイゼン</t>
    </rPh>
    <rPh sb="452" eb="454">
      <t>ケイコウ</t>
    </rPh>
    <rPh sb="455" eb="457">
      <t>ミコ</t>
    </rPh>
    <rPh sb="501" eb="503">
      <t>コンゴ</t>
    </rPh>
    <rPh sb="505" eb="507">
      <t>ドウヨウ</t>
    </rPh>
    <rPh sb="508" eb="510">
      <t>ケイコウ</t>
    </rPh>
    <rPh sb="511" eb="513">
      <t>ミコ</t>
    </rPh>
    <phoneticPr fontId="4"/>
  </si>
  <si>
    <t>①有形固定資産減価償却率
②管渠老朽化率
③管渠改善率
　全国平均及び類似団体平均値よりも下回っているかもしくは同様の比率である。
　供用開始から約２５年経過しているが、耐用年数を勘案すると、現在は老朽化対策の緊急性は高くなく、原則として更新は発生していない。</t>
    <rPh sb="1" eb="3">
      <t>ユウケイ</t>
    </rPh>
    <rPh sb="3" eb="5">
      <t>コテイ</t>
    </rPh>
    <rPh sb="5" eb="7">
      <t>シサン</t>
    </rPh>
    <rPh sb="7" eb="9">
      <t>ゲンカ</t>
    </rPh>
    <rPh sb="9" eb="11">
      <t>ショウキャク</t>
    </rPh>
    <rPh sb="11" eb="12">
      <t>リツ</t>
    </rPh>
    <rPh sb="14" eb="16">
      <t>カンキョ</t>
    </rPh>
    <rPh sb="16" eb="19">
      <t>ロウキュウカ</t>
    </rPh>
    <rPh sb="19" eb="20">
      <t>リツ</t>
    </rPh>
    <rPh sb="29" eb="34">
      <t>ゼンコクヘイキンオヨ</t>
    </rPh>
    <rPh sb="35" eb="37">
      <t>ルイジ</t>
    </rPh>
    <rPh sb="37" eb="39">
      <t>ダンタイ</t>
    </rPh>
    <rPh sb="39" eb="42">
      <t>ヘイキンチ</t>
    </rPh>
    <rPh sb="45" eb="47">
      <t>シタマワ</t>
    </rPh>
    <rPh sb="56" eb="58">
      <t>ドウヨウ</t>
    </rPh>
    <rPh sb="59" eb="61">
      <t>ヒリツ</t>
    </rPh>
    <phoneticPr fontId="4"/>
  </si>
  <si>
    <t>　地方公営企業法の適用により、今後は財務諸表の作成を通じて経営状況・資産を正確に把握するとともにストックマネジメント計画に基づき、経営健全化を図る。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</si>
</sst>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9EA-41F7-817D-E6A1303487C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0.06</c:v>
                </c:pt>
              </c:numCache>
            </c:numRef>
          </c:val>
          <c:smooth val="0"/>
          <c:extLst>
            <c:ext xmlns:c16="http://schemas.microsoft.com/office/drawing/2014/chart" uri="{C3380CC4-5D6E-409C-BE32-E72D297353CC}">
              <c16:uniqueId val="{00000001-F9EA-41F7-817D-E6A1303487C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025-4C2E-BAC5-E3B8DD57231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45.87</c:v>
                </c:pt>
              </c:numCache>
            </c:numRef>
          </c:val>
          <c:smooth val="0"/>
          <c:extLst>
            <c:ext xmlns:c16="http://schemas.microsoft.com/office/drawing/2014/chart" uri="{C3380CC4-5D6E-409C-BE32-E72D297353CC}">
              <c16:uniqueId val="{00000001-5025-4C2E-BAC5-E3B8DD57231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3619-4D8F-B23C-108A9CC800D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87.65</c:v>
                </c:pt>
              </c:numCache>
            </c:numRef>
          </c:val>
          <c:smooth val="0"/>
          <c:extLst>
            <c:ext xmlns:c16="http://schemas.microsoft.com/office/drawing/2014/chart" uri="{C3380CC4-5D6E-409C-BE32-E72D297353CC}">
              <c16:uniqueId val="{00000001-3619-4D8F-B23C-108A9CC800D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95.62</c:v>
                </c:pt>
              </c:numCache>
            </c:numRef>
          </c:val>
          <c:extLst>
            <c:ext xmlns:c16="http://schemas.microsoft.com/office/drawing/2014/chart" uri="{C3380CC4-5D6E-409C-BE32-E72D297353CC}">
              <c16:uniqueId val="{00000000-EA9E-4FA0-B0C0-58B9D3EF7BC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102.7</c:v>
                </c:pt>
              </c:numCache>
            </c:numRef>
          </c:val>
          <c:smooth val="0"/>
          <c:extLst>
            <c:ext xmlns:c16="http://schemas.microsoft.com/office/drawing/2014/chart" uri="{C3380CC4-5D6E-409C-BE32-E72D297353CC}">
              <c16:uniqueId val="{00000001-EA9E-4FA0-B0C0-58B9D3EF7BC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3.97</c:v>
                </c:pt>
              </c:numCache>
            </c:numRef>
          </c:val>
          <c:extLst>
            <c:ext xmlns:c16="http://schemas.microsoft.com/office/drawing/2014/chart" uri="{C3380CC4-5D6E-409C-BE32-E72D297353CC}">
              <c16:uniqueId val="{00000000-60F4-493E-BD97-33A2163F9DA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29.24</c:v>
                </c:pt>
              </c:numCache>
            </c:numRef>
          </c:val>
          <c:smooth val="0"/>
          <c:extLst>
            <c:ext xmlns:c16="http://schemas.microsoft.com/office/drawing/2014/chart" uri="{C3380CC4-5D6E-409C-BE32-E72D297353CC}">
              <c16:uniqueId val="{00000001-60F4-493E-BD97-33A2163F9DA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993-48EA-91FF-3FD75F05CC4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0993-48EA-91FF-3FD75F05CC4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7.57</c:v>
                </c:pt>
              </c:numCache>
            </c:numRef>
          </c:val>
          <c:extLst>
            <c:ext xmlns:c16="http://schemas.microsoft.com/office/drawing/2014/chart" uri="{C3380CC4-5D6E-409C-BE32-E72D297353CC}">
              <c16:uniqueId val="{00000000-6AF1-414A-ACEC-0D32DD659FE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48.2</c:v>
                </c:pt>
              </c:numCache>
            </c:numRef>
          </c:val>
          <c:smooth val="0"/>
          <c:extLst>
            <c:ext xmlns:c16="http://schemas.microsoft.com/office/drawing/2014/chart" uri="{C3380CC4-5D6E-409C-BE32-E72D297353CC}">
              <c16:uniqueId val="{00000001-6AF1-414A-ACEC-0D32DD659FE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387.85</c:v>
                </c:pt>
              </c:numCache>
            </c:numRef>
          </c:val>
          <c:extLst>
            <c:ext xmlns:c16="http://schemas.microsoft.com/office/drawing/2014/chart" uri="{C3380CC4-5D6E-409C-BE32-E72D297353CC}">
              <c16:uniqueId val="{00000000-A2D4-46BD-A942-9FAAD125F1B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46.85</c:v>
                </c:pt>
              </c:numCache>
            </c:numRef>
          </c:val>
          <c:smooth val="0"/>
          <c:extLst>
            <c:ext xmlns:c16="http://schemas.microsoft.com/office/drawing/2014/chart" uri="{C3380CC4-5D6E-409C-BE32-E72D297353CC}">
              <c16:uniqueId val="{00000001-A2D4-46BD-A942-9FAAD125F1B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322.48</c:v>
                </c:pt>
              </c:numCache>
            </c:numRef>
          </c:val>
          <c:extLst>
            <c:ext xmlns:c16="http://schemas.microsoft.com/office/drawing/2014/chart" uri="{C3380CC4-5D6E-409C-BE32-E72D297353CC}">
              <c16:uniqueId val="{00000000-3019-497F-961E-10B9BFC9664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1268.6300000000001</c:v>
                </c:pt>
              </c:numCache>
            </c:numRef>
          </c:val>
          <c:smooth val="0"/>
          <c:extLst>
            <c:ext xmlns:c16="http://schemas.microsoft.com/office/drawing/2014/chart" uri="{C3380CC4-5D6E-409C-BE32-E72D297353CC}">
              <c16:uniqueId val="{00000001-3019-497F-961E-10B9BFC9664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92.91</c:v>
                </c:pt>
              </c:numCache>
            </c:numRef>
          </c:val>
          <c:extLst>
            <c:ext xmlns:c16="http://schemas.microsoft.com/office/drawing/2014/chart" uri="{C3380CC4-5D6E-409C-BE32-E72D297353CC}">
              <c16:uniqueId val="{00000000-C6D8-4CCF-A966-75C709E7A51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82.88</c:v>
                </c:pt>
              </c:numCache>
            </c:numRef>
          </c:val>
          <c:smooth val="0"/>
          <c:extLst>
            <c:ext xmlns:c16="http://schemas.microsoft.com/office/drawing/2014/chart" uri="{C3380CC4-5D6E-409C-BE32-E72D297353CC}">
              <c16:uniqueId val="{00000001-C6D8-4CCF-A966-75C709E7A51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93.25</c:v>
                </c:pt>
              </c:numCache>
            </c:numRef>
          </c:val>
          <c:extLst>
            <c:ext xmlns:c16="http://schemas.microsoft.com/office/drawing/2014/chart" uri="{C3380CC4-5D6E-409C-BE32-E72D297353CC}">
              <c16:uniqueId val="{00000000-7805-465B-A759-F262019C66A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187.76</c:v>
                </c:pt>
              </c:numCache>
            </c:numRef>
          </c:val>
          <c:smooth val="0"/>
          <c:extLst>
            <c:ext xmlns:c16="http://schemas.microsoft.com/office/drawing/2014/chart" uri="{C3380CC4-5D6E-409C-BE32-E72D297353CC}">
              <c16:uniqueId val="{00000001-7805-465B-A759-F262019C66A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7"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埼玉県　新座市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D1</v>
      </c>
      <c r="X8" s="49"/>
      <c r="Y8" s="49"/>
      <c r="Z8" s="49"/>
      <c r="AA8" s="49"/>
      <c r="AB8" s="49"/>
      <c r="AC8" s="49"/>
      <c r="AD8" s="50" t="str">
        <f>データ!$M$6</f>
        <v>非設置</v>
      </c>
      <c r="AE8" s="50"/>
      <c r="AF8" s="50"/>
      <c r="AG8" s="50"/>
      <c r="AH8" s="50"/>
      <c r="AI8" s="50"/>
      <c r="AJ8" s="50"/>
      <c r="AK8" s="3"/>
      <c r="AL8" s="51">
        <f>データ!S6</f>
        <v>166208</v>
      </c>
      <c r="AM8" s="51"/>
      <c r="AN8" s="51"/>
      <c r="AO8" s="51"/>
      <c r="AP8" s="51"/>
      <c r="AQ8" s="51"/>
      <c r="AR8" s="51"/>
      <c r="AS8" s="51"/>
      <c r="AT8" s="46">
        <f>データ!T6</f>
        <v>22.78</v>
      </c>
      <c r="AU8" s="46"/>
      <c r="AV8" s="46"/>
      <c r="AW8" s="46"/>
      <c r="AX8" s="46"/>
      <c r="AY8" s="46"/>
      <c r="AZ8" s="46"/>
      <c r="BA8" s="46"/>
      <c r="BB8" s="46">
        <f>データ!U6</f>
        <v>7296.22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90.67</v>
      </c>
      <c r="J10" s="46"/>
      <c r="K10" s="46"/>
      <c r="L10" s="46"/>
      <c r="M10" s="46"/>
      <c r="N10" s="46"/>
      <c r="O10" s="46"/>
      <c r="P10" s="46">
        <f>データ!P6</f>
        <v>1.48</v>
      </c>
      <c r="Q10" s="46"/>
      <c r="R10" s="46"/>
      <c r="S10" s="46"/>
      <c r="T10" s="46"/>
      <c r="U10" s="46"/>
      <c r="V10" s="46"/>
      <c r="W10" s="46">
        <f>データ!Q6</f>
        <v>97.31</v>
      </c>
      <c r="X10" s="46"/>
      <c r="Y10" s="46"/>
      <c r="Z10" s="46"/>
      <c r="AA10" s="46"/>
      <c r="AB10" s="46"/>
      <c r="AC10" s="46"/>
      <c r="AD10" s="51">
        <f>データ!R6</f>
        <v>1639</v>
      </c>
      <c r="AE10" s="51"/>
      <c r="AF10" s="51"/>
      <c r="AG10" s="51"/>
      <c r="AH10" s="51"/>
      <c r="AI10" s="51"/>
      <c r="AJ10" s="51"/>
      <c r="AK10" s="2"/>
      <c r="AL10" s="51">
        <f>データ!V6</f>
        <v>2466</v>
      </c>
      <c r="AM10" s="51"/>
      <c r="AN10" s="51"/>
      <c r="AO10" s="51"/>
      <c r="AP10" s="51"/>
      <c r="AQ10" s="51"/>
      <c r="AR10" s="51"/>
      <c r="AS10" s="51"/>
      <c r="AT10" s="46">
        <f>データ!W6</f>
        <v>0.34</v>
      </c>
      <c r="AU10" s="46"/>
      <c r="AV10" s="46"/>
      <c r="AW10" s="46"/>
      <c r="AX10" s="46"/>
      <c r="AY10" s="46"/>
      <c r="AZ10" s="46"/>
      <c r="BA10" s="46"/>
      <c r="BB10" s="46">
        <f>データ!X6</f>
        <v>7252.94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ELhmQqTLRjMDeR0xGrMkb4d6MTKV+pzjtrNTXwPPJnDK+O/4ANZQBt6XUhoaxiTp02GK94Q4gwm32iJ2zmKeGQ==" saltValue="LpDhHu408BoUHPzdc0rVC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8" t="s">
        <v>52</v>
      </c>
      <c r="I3" s="79"/>
      <c r="J3" s="79"/>
      <c r="K3" s="79"/>
      <c r="L3" s="79"/>
      <c r="M3" s="79"/>
      <c r="N3" s="79"/>
      <c r="O3" s="79"/>
      <c r="P3" s="79"/>
      <c r="Q3" s="79"/>
      <c r="R3" s="79"/>
      <c r="S3" s="79"/>
      <c r="T3" s="79"/>
      <c r="U3" s="79"/>
      <c r="V3" s="79"/>
      <c r="W3" s="79"/>
      <c r="X3" s="80"/>
      <c r="Y3" s="84"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54</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8" t="s">
        <v>55</v>
      </c>
      <c r="B4" s="30"/>
      <c r="C4" s="30"/>
      <c r="D4" s="30"/>
      <c r="E4" s="30"/>
      <c r="F4" s="30"/>
      <c r="G4" s="30"/>
      <c r="H4" s="81"/>
      <c r="I4" s="82"/>
      <c r="J4" s="82"/>
      <c r="K4" s="82"/>
      <c r="L4" s="82"/>
      <c r="M4" s="82"/>
      <c r="N4" s="82"/>
      <c r="O4" s="82"/>
      <c r="P4" s="82"/>
      <c r="Q4" s="82"/>
      <c r="R4" s="82"/>
      <c r="S4" s="82"/>
      <c r="T4" s="82"/>
      <c r="U4" s="82"/>
      <c r="V4" s="82"/>
      <c r="W4" s="82"/>
      <c r="X4" s="83"/>
      <c r="Y4" s="77" t="s">
        <v>56</v>
      </c>
      <c r="Z4" s="77"/>
      <c r="AA4" s="77"/>
      <c r="AB4" s="77"/>
      <c r="AC4" s="77"/>
      <c r="AD4" s="77"/>
      <c r="AE4" s="77"/>
      <c r="AF4" s="77"/>
      <c r="AG4" s="77"/>
      <c r="AH4" s="77"/>
      <c r="AI4" s="77"/>
      <c r="AJ4" s="77" t="s">
        <v>57</v>
      </c>
      <c r="AK4" s="77"/>
      <c r="AL4" s="77"/>
      <c r="AM4" s="77"/>
      <c r="AN4" s="77"/>
      <c r="AO4" s="77"/>
      <c r="AP4" s="77"/>
      <c r="AQ4" s="77"/>
      <c r="AR4" s="77"/>
      <c r="AS4" s="77"/>
      <c r="AT4" s="77"/>
      <c r="AU4" s="77" t="s">
        <v>58</v>
      </c>
      <c r="AV4" s="77"/>
      <c r="AW4" s="77"/>
      <c r="AX4" s="77"/>
      <c r="AY4" s="77"/>
      <c r="AZ4" s="77"/>
      <c r="BA4" s="77"/>
      <c r="BB4" s="77"/>
      <c r="BC4" s="77"/>
      <c r="BD4" s="77"/>
      <c r="BE4" s="77"/>
      <c r="BF4" s="77" t="s">
        <v>59</v>
      </c>
      <c r="BG4" s="77"/>
      <c r="BH4" s="77"/>
      <c r="BI4" s="77"/>
      <c r="BJ4" s="77"/>
      <c r="BK4" s="77"/>
      <c r="BL4" s="77"/>
      <c r="BM4" s="77"/>
      <c r="BN4" s="77"/>
      <c r="BO4" s="77"/>
      <c r="BP4" s="77"/>
      <c r="BQ4" s="77" t="s">
        <v>60</v>
      </c>
      <c r="BR4" s="77"/>
      <c r="BS4" s="77"/>
      <c r="BT4" s="77"/>
      <c r="BU4" s="77"/>
      <c r="BV4" s="77"/>
      <c r="BW4" s="77"/>
      <c r="BX4" s="77"/>
      <c r="BY4" s="77"/>
      <c r="BZ4" s="77"/>
      <c r="CA4" s="77"/>
      <c r="CB4" s="77" t="s">
        <v>61</v>
      </c>
      <c r="CC4" s="77"/>
      <c r="CD4" s="77"/>
      <c r="CE4" s="77"/>
      <c r="CF4" s="77"/>
      <c r="CG4" s="77"/>
      <c r="CH4" s="77"/>
      <c r="CI4" s="77"/>
      <c r="CJ4" s="77"/>
      <c r="CK4" s="77"/>
      <c r="CL4" s="77"/>
      <c r="CM4" s="77" t="s">
        <v>62</v>
      </c>
      <c r="CN4" s="77"/>
      <c r="CO4" s="77"/>
      <c r="CP4" s="77"/>
      <c r="CQ4" s="77"/>
      <c r="CR4" s="77"/>
      <c r="CS4" s="77"/>
      <c r="CT4" s="77"/>
      <c r="CU4" s="77"/>
      <c r="CV4" s="77"/>
      <c r="CW4" s="77"/>
      <c r="CX4" s="77" t="s">
        <v>63</v>
      </c>
      <c r="CY4" s="77"/>
      <c r="CZ4" s="77"/>
      <c r="DA4" s="77"/>
      <c r="DB4" s="77"/>
      <c r="DC4" s="77"/>
      <c r="DD4" s="77"/>
      <c r="DE4" s="77"/>
      <c r="DF4" s="77"/>
      <c r="DG4" s="77"/>
      <c r="DH4" s="77"/>
      <c r="DI4" s="77" t="s">
        <v>64</v>
      </c>
      <c r="DJ4" s="77"/>
      <c r="DK4" s="77"/>
      <c r="DL4" s="77"/>
      <c r="DM4" s="77"/>
      <c r="DN4" s="77"/>
      <c r="DO4" s="77"/>
      <c r="DP4" s="77"/>
      <c r="DQ4" s="77"/>
      <c r="DR4" s="77"/>
      <c r="DS4" s="77"/>
      <c r="DT4" s="77" t="s">
        <v>65</v>
      </c>
      <c r="DU4" s="77"/>
      <c r="DV4" s="77"/>
      <c r="DW4" s="77"/>
      <c r="DX4" s="77"/>
      <c r="DY4" s="77"/>
      <c r="DZ4" s="77"/>
      <c r="EA4" s="77"/>
      <c r="EB4" s="77"/>
      <c r="EC4" s="77"/>
      <c r="ED4" s="77"/>
      <c r="EE4" s="77" t="s">
        <v>66</v>
      </c>
      <c r="EF4" s="77"/>
      <c r="EG4" s="77"/>
      <c r="EH4" s="77"/>
      <c r="EI4" s="77"/>
      <c r="EJ4" s="77"/>
      <c r="EK4" s="77"/>
      <c r="EL4" s="77"/>
      <c r="EM4" s="77"/>
      <c r="EN4" s="77"/>
      <c r="EO4" s="77"/>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112305</v>
      </c>
      <c r="D6" s="33">
        <f t="shared" si="3"/>
        <v>46</v>
      </c>
      <c r="E6" s="33">
        <f t="shared" si="3"/>
        <v>17</v>
      </c>
      <c r="F6" s="33">
        <f t="shared" si="3"/>
        <v>4</v>
      </c>
      <c r="G6" s="33">
        <f t="shared" si="3"/>
        <v>0</v>
      </c>
      <c r="H6" s="33" t="str">
        <f t="shared" si="3"/>
        <v>埼玉県　新座市</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90.67</v>
      </c>
      <c r="P6" s="34">
        <f t="shared" si="3"/>
        <v>1.48</v>
      </c>
      <c r="Q6" s="34">
        <f t="shared" si="3"/>
        <v>97.31</v>
      </c>
      <c r="R6" s="34">
        <f t="shared" si="3"/>
        <v>1639</v>
      </c>
      <c r="S6" s="34">
        <f t="shared" si="3"/>
        <v>166208</v>
      </c>
      <c r="T6" s="34">
        <f t="shared" si="3"/>
        <v>22.78</v>
      </c>
      <c r="U6" s="34">
        <f t="shared" si="3"/>
        <v>7296.22</v>
      </c>
      <c r="V6" s="34">
        <f t="shared" si="3"/>
        <v>2466</v>
      </c>
      <c r="W6" s="34">
        <f t="shared" si="3"/>
        <v>0.34</v>
      </c>
      <c r="X6" s="34">
        <f t="shared" si="3"/>
        <v>7252.94</v>
      </c>
      <c r="Y6" s="35" t="str">
        <f>IF(Y7="",NA(),Y7)</f>
        <v>-</v>
      </c>
      <c r="Z6" s="35" t="str">
        <f t="shared" ref="Z6:AH6" si="4">IF(Z7="",NA(),Z7)</f>
        <v>-</v>
      </c>
      <c r="AA6" s="35" t="str">
        <f t="shared" si="4"/>
        <v>-</v>
      </c>
      <c r="AB6" s="35" t="str">
        <f t="shared" si="4"/>
        <v>-</v>
      </c>
      <c r="AC6" s="35">
        <f t="shared" si="4"/>
        <v>95.62</v>
      </c>
      <c r="AD6" s="35" t="str">
        <f t="shared" si="4"/>
        <v>-</v>
      </c>
      <c r="AE6" s="35" t="str">
        <f t="shared" si="4"/>
        <v>-</v>
      </c>
      <c r="AF6" s="35" t="str">
        <f t="shared" si="4"/>
        <v>-</v>
      </c>
      <c r="AG6" s="35" t="str">
        <f t="shared" si="4"/>
        <v>-</v>
      </c>
      <c r="AH6" s="35">
        <f t="shared" si="4"/>
        <v>102.7</v>
      </c>
      <c r="AI6" s="34" t="str">
        <f>IF(AI7="","",IF(AI7="-","【-】","【"&amp;SUBSTITUTE(TEXT(AI7,"#,##0.00"),"-","△")&amp;"】"))</f>
        <v>【104.83】</v>
      </c>
      <c r="AJ6" s="35" t="str">
        <f>IF(AJ7="",NA(),AJ7)</f>
        <v>-</v>
      </c>
      <c r="AK6" s="35" t="str">
        <f t="shared" ref="AK6:AS6" si="5">IF(AK7="",NA(),AK7)</f>
        <v>-</v>
      </c>
      <c r="AL6" s="35" t="str">
        <f t="shared" si="5"/>
        <v>-</v>
      </c>
      <c r="AM6" s="35" t="str">
        <f t="shared" si="5"/>
        <v>-</v>
      </c>
      <c r="AN6" s="35">
        <f t="shared" si="5"/>
        <v>7.57</v>
      </c>
      <c r="AO6" s="35" t="str">
        <f t="shared" si="5"/>
        <v>-</v>
      </c>
      <c r="AP6" s="35" t="str">
        <f t="shared" si="5"/>
        <v>-</v>
      </c>
      <c r="AQ6" s="35" t="str">
        <f t="shared" si="5"/>
        <v>-</v>
      </c>
      <c r="AR6" s="35" t="str">
        <f t="shared" si="5"/>
        <v>-</v>
      </c>
      <c r="AS6" s="35">
        <f t="shared" si="5"/>
        <v>48.2</v>
      </c>
      <c r="AT6" s="34" t="str">
        <f>IF(AT7="","",IF(AT7="-","【-】","【"&amp;SUBSTITUTE(TEXT(AT7,"#,##0.00"),"-","△")&amp;"】"))</f>
        <v>【61.55】</v>
      </c>
      <c r="AU6" s="35" t="str">
        <f>IF(AU7="",NA(),AU7)</f>
        <v>-</v>
      </c>
      <c r="AV6" s="35" t="str">
        <f t="shared" ref="AV6:BD6" si="6">IF(AV7="",NA(),AV7)</f>
        <v>-</v>
      </c>
      <c r="AW6" s="35" t="str">
        <f t="shared" si="6"/>
        <v>-</v>
      </c>
      <c r="AX6" s="35" t="str">
        <f t="shared" si="6"/>
        <v>-</v>
      </c>
      <c r="AY6" s="35">
        <f t="shared" si="6"/>
        <v>387.85</v>
      </c>
      <c r="AZ6" s="35" t="str">
        <f t="shared" si="6"/>
        <v>-</v>
      </c>
      <c r="BA6" s="35" t="str">
        <f t="shared" si="6"/>
        <v>-</v>
      </c>
      <c r="BB6" s="35" t="str">
        <f t="shared" si="6"/>
        <v>-</v>
      </c>
      <c r="BC6" s="35" t="str">
        <f t="shared" si="6"/>
        <v>-</v>
      </c>
      <c r="BD6" s="35">
        <f t="shared" si="6"/>
        <v>46.85</v>
      </c>
      <c r="BE6" s="34" t="str">
        <f>IF(BE7="","",IF(BE7="-","【-】","【"&amp;SUBSTITUTE(TEXT(BE7,"#,##0.00"),"-","△")&amp;"】"))</f>
        <v>【45.34】</v>
      </c>
      <c r="BF6" s="35" t="str">
        <f>IF(BF7="",NA(),BF7)</f>
        <v>-</v>
      </c>
      <c r="BG6" s="35" t="str">
        <f t="shared" ref="BG6:BO6" si="7">IF(BG7="",NA(),BG7)</f>
        <v>-</v>
      </c>
      <c r="BH6" s="35" t="str">
        <f t="shared" si="7"/>
        <v>-</v>
      </c>
      <c r="BI6" s="35" t="str">
        <f t="shared" si="7"/>
        <v>-</v>
      </c>
      <c r="BJ6" s="35">
        <f t="shared" si="7"/>
        <v>322.48</v>
      </c>
      <c r="BK6" s="35" t="str">
        <f t="shared" si="7"/>
        <v>-</v>
      </c>
      <c r="BL6" s="35" t="str">
        <f t="shared" si="7"/>
        <v>-</v>
      </c>
      <c r="BM6" s="35" t="str">
        <f t="shared" si="7"/>
        <v>-</v>
      </c>
      <c r="BN6" s="35" t="str">
        <f t="shared" si="7"/>
        <v>-</v>
      </c>
      <c r="BO6" s="35">
        <f t="shared" si="7"/>
        <v>1268.6300000000001</v>
      </c>
      <c r="BP6" s="34" t="str">
        <f>IF(BP7="","",IF(BP7="-","【-】","【"&amp;SUBSTITUTE(TEXT(BP7,"#,##0.00"),"-","△")&amp;"】"))</f>
        <v>【1,260.21】</v>
      </c>
      <c r="BQ6" s="35" t="str">
        <f>IF(BQ7="",NA(),BQ7)</f>
        <v>-</v>
      </c>
      <c r="BR6" s="35" t="str">
        <f t="shared" ref="BR6:BZ6" si="8">IF(BR7="",NA(),BR7)</f>
        <v>-</v>
      </c>
      <c r="BS6" s="35" t="str">
        <f t="shared" si="8"/>
        <v>-</v>
      </c>
      <c r="BT6" s="35" t="str">
        <f t="shared" si="8"/>
        <v>-</v>
      </c>
      <c r="BU6" s="35">
        <f t="shared" si="8"/>
        <v>92.91</v>
      </c>
      <c r="BV6" s="35" t="str">
        <f t="shared" si="8"/>
        <v>-</v>
      </c>
      <c r="BW6" s="35" t="str">
        <f t="shared" si="8"/>
        <v>-</v>
      </c>
      <c r="BX6" s="35" t="str">
        <f t="shared" si="8"/>
        <v>-</v>
      </c>
      <c r="BY6" s="35" t="str">
        <f t="shared" si="8"/>
        <v>-</v>
      </c>
      <c r="BZ6" s="35">
        <f t="shared" si="8"/>
        <v>82.88</v>
      </c>
      <c r="CA6" s="34" t="str">
        <f>IF(CA7="","",IF(CA7="-","【-】","【"&amp;SUBSTITUTE(TEXT(CA7,"#,##0.00"),"-","△")&amp;"】"))</f>
        <v>【75.29】</v>
      </c>
      <c r="CB6" s="35" t="str">
        <f>IF(CB7="",NA(),CB7)</f>
        <v>-</v>
      </c>
      <c r="CC6" s="35" t="str">
        <f t="shared" ref="CC6:CK6" si="9">IF(CC7="",NA(),CC7)</f>
        <v>-</v>
      </c>
      <c r="CD6" s="35" t="str">
        <f t="shared" si="9"/>
        <v>-</v>
      </c>
      <c r="CE6" s="35" t="str">
        <f t="shared" si="9"/>
        <v>-</v>
      </c>
      <c r="CF6" s="35">
        <f t="shared" si="9"/>
        <v>93.25</v>
      </c>
      <c r="CG6" s="35" t="str">
        <f t="shared" si="9"/>
        <v>-</v>
      </c>
      <c r="CH6" s="35" t="str">
        <f t="shared" si="9"/>
        <v>-</v>
      </c>
      <c r="CI6" s="35" t="str">
        <f t="shared" si="9"/>
        <v>-</v>
      </c>
      <c r="CJ6" s="35" t="str">
        <f t="shared" si="9"/>
        <v>-</v>
      </c>
      <c r="CK6" s="35">
        <f t="shared" si="9"/>
        <v>187.76</v>
      </c>
      <c r="CL6" s="34" t="str">
        <f>IF(CL7="","",IF(CL7="-","【-】","【"&amp;SUBSTITUTE(TEXT(CL7,"#,##0.00"),"-","△")&amp;"】"))</f>
        <v>【215.41】</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45.87</v>
      </c>
      <c r="CW6" s="34" t="str">
        <f>IF(CW7="","",IF(CW7="-","【-】","【"&amp;SUBSTITUTE(TEXT(CW7,"#,##0.00"),"-","△")&amp;"】"))</f>
        <v>【42.90】</v>
      </c>
      <c r="CX6" s="35" t="str">
        <f>IF(CX7="",NA(),CX7)</f>
        <v>-</v>
      </c>
      <c r="CY6" s="35" t="str">
        <f t="shared" ref="CY6:DG6" si="11">IF(CY7="",NA(),CY7)</f>
        <v>-</v>
      </c>
      <c r="CZ6" s="35" t="str">
        <f t="shared" si="11"/>
        <v>-</v>
      </c>
      <c r="DA6" s="35" t="str">
        <f t="shared" si="11"/>
        <v>-</v>
      </c>
      <c r="DB6" s="35">
        <f t="shared" si="11"/>
        <v>100</v>
      </c>
      <c r="DC6" s="35" t="str">
        <f t="shared" si="11"/>
        <v>-</v>
      </c>
      <c r="DD6" s="35" t="str">
        <f t="shared" si="11"/>
        <v>-</v>
      </c>
      <c r="DE6" s="35" t="str">
        <f t="shared" si="11"/>
        <v>-</v>
      </c>
      <c r="DF6" s="35" t="str">
        <f t="shared" si="11"/>
        <v>-</v>
      </c>
      <c r="DG6" s="35">
        <f t="shared" si="11"/>
        <v>87.65</v>
      </c>
      <c r="DH6" s="34" t="str">
        <f>IF(DH7="","",IF(DH7="-","【-】","【"&amp;SUBSTITUTE(TEXT(DH7,"#,##0.00"),"-","△")&amp;"】"))</f>
        <v>【84.75】</v>
      </c>
      <c r="DI6" s="35" t="str">
        <f>IF(DI7="",NA(),DI7)</f>
        <v>-</v>
      </c>
      <c r="DJ6" s="35" t="str">
        <f t="shared" ref="DJ6:DR6" si="12">IF(DJ7="",NA(),DJ7)</f>
        <v>-</v>
      </c>
      <c r="DK6" s="35" t="str">
        <f t="shared" si="12"/>
        <v>-</v>
      </c>
      <c r="DL6" s="35" t="str">
        <f t="shared" si="12"/>
        <v>-</v>
      </c>
      <c r="DM6" s="35">
        <f t="shared" si="12"/>
        <v>3.97</v>
      </c>
      <c r="DN6" s="35" t="str">
        <f t="shared" si="12"/>
        <v>-</v>
      </c>
      <c r="DO6" s="35" t="str">
        <f t="shared" si="12"/>
        <v>-</v>
      </c>
      <c r="DP6" s="35" t="str">
        <f t="shared" si="12"/>
        <v>-</v>
      </c>
      <c r="DQ6" s="35" t="str">
        <f t="shared" si="12"/>
        <v>-</v>
      </c>
      <c r="DR6" s="35">
        <f t="shared" si="12"/>
        <v>29.24</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0.06</v>
      </c>
      <c r="EO6" s="34" t="str">
        <f>IF(EO7="","",IF(EO7="-","【-】","【"&amp;SUBSTITUTE(TEXT(EO7,"#,##0.00"),"-","△")&amp;"】"))</f>
        <v>【0.30】</v>
      </c>
    </row>
    <row r="7" spans="1:148" s="36" customFormat="1" x14ac:dyDescent="0.15">
      <c r="A7" s="28"/>
      <c r="B7" s="37">
        <v>2020</v>
      </c>
      <c r="C7" s="37">
        <v>112305</v>
      </c>
      <c r="D7" s="37">
        <v>46</v>
      </c>
      <c r="E7" s="37">
        <v>17</v>
      </c>
      <c r="F7" s="37">
        <v>4</v>
      </c>
      <c r="G7" s="37">
        <v>0</v>
      </c>
      <c r="H7" s="37" t="s">
        <v>96</v>
      </c>
      <c r="I7" s="37" t="s">
        <v>97</v>
      </c>
      <c r="J7" s="37" t="s">
        <v>98</v>
      </c>
      <c r="K7" s="37" t="s">
        <v>99</v>
      </c>
      <c r="L7" s="37" t="s">
        <v>100</v>
      </c>
      <c r="M7" s="37" t="s">
        <v>101</v>
      </c>
      <c r="N7" s="38" t="s">
        <v>102</v>
      </c>
      <c r="O7" s="38">
        <v>90.67</v>
      </c>
      <c r="P7" s="38">
        <v>1.48</v>
      </c>
      <c r="Q7" s="38">
        <v>97.31</v>
      </c>
      <c r="R7" s="38">
        <v>1639</v>
      </c>
      <c r="S7" s="38">
        <v>166208</v>
      </c>
      <c r="T7" s="38">
        <v>22.78</v>
      </c>
      <c r="U7" s="38">
        <v>7296.22</v>
      </c>
      <c r="V7" s="38">
        <v>2466</v>
      </c>
      <c r="W7" s="38">
        <v>0.34</v>
      </c>
      <c r="X7" s="38">
        <v>7252.94</v>
      </c>
      <c r="Y7" s="38" t="s">
        <v>102</v>
      </c>
      <c r="Z7" s="38" t="s">
        <v>102</v>
      </c>
      <c r="AA7" s="38" t="s">
        <v>102</v>
      </c>
      <c r="AB7" s="38" t="s">
        <v>102</v>
      </c>
      <c r="AC7" s="38">
        <v>95.62</v>
      </c>
      <c r="AD7" s="38" t="s">
        <v>102</v>
      </c>
      <c r="AE7" s="38" t="s">
        <v>102</v>
      </c>
      <c r="AF7" s="38" t="s">
        <v>102</v>
      </c>
      <c r="AG7" s="38" t="s">
        <v>102</v>
      </c>
      <c r="AH7" s="38">
        <v>102.7</v>
      </c>
      <c r="AI7" s="38">
        <v>104.83</v>
      </c>
      <c r="AJ7" s="38" t="s">
        <v>102</v>
      </c>
      <c r="AK7" s="38" t="s">
        <v>102</v>
      </c>
      <c r="AL7" s="38" t="s">
        <v>102</v>
      </c>
      <c r="AM7" s="38" t="s">
        <v>102</v>
      </c>
      <c r="AN7" s="38">
        <v>7.57</v>
      </c>
      <c r="AO7" s="38" t="s">
        <v>102</v>
      </c>
      <c r="AP7" s="38" t="s">
        <v>102</v>
      </c>
      <c r="AQ7" s="38" t="s">
        <v>102</v>
      </c>
      <c r="AR7" s="38" t="s">
        <v>102</v>
      </c>
      <c r="AS7" s="38">
        <v>48.2</v>
      </c>
      <c r="AT7" s="38">
        <v>61.55</v>
      </c>
      <c r="AU7" s="38" t="s">
        <v>102</v>
      </c>
      <c r="AV7" s="38" t="s">
        <v>102</v>
      </c>
      <c r="AW7" s="38" t="s">
        <v>102</v>
      </c>
      <c r="AX7" s="38" t="s">
        <v>102</v>
      </c>
      <c r="AY7" s="38">
        <v>387.85</v>
      </c>
      <c r="AZ7" s="38" t="s">
        <v>102</v>
      </c>
      <c r="BA7" s="38" t="s">
        <v>102</v>
      </c>
      <c r="BB7" s="38" t="s">
        <v>102</v>
      </c>
      <c r="BC7" s="38" t="s">
        <v>102</v>
      </c>
      <c r="BD7" s="38">
        <v>46.85</v>
      </c>
      <c r="BE7" s="38">
        <v>45.34</v>
      </c>
      <c r="BF7" s="38" t="s">
        <v>102</v>
      </c>
      <c r="BG7" s="38" t="s">
        <v>102</v>
      </c>
      <c r="BH7" s="38" t="s">
        <v>102</v>
      </c>
      <c r="BI7" s="38" t="s">
        <v>102</v>
      </c>
      <c r="BJ7" s="38">
        <v>322.48</v>
      </c>
      <c r="BK7" s="38" t="s">
        <v>102</v>
      </c>
      <c r="BL7" s="38" t="s">
        <v>102</v>
      </c>
      <c r="BM7" s="38" t="s">
        <v>102</v>
      </c>
      <c r="BN7" s="38" t="s">
        <v>102</v>
      </c>
      <c r="BO7" s="38">
        <v>1268.6300000000001</v>
      </c>
      <c r="BP7" s="38">
        <v>1260.21</v>
      </c>
      <c r="BQ7" s="38" t="s">
        <v>102</v>
      </c>
      <c r="BR7" s="38" t="s">
        <v>102</v>
      </c>
      <c r="BS7" s="38" t="s">
        <v>102</v>
      </c>
      <c r="BT7" s="38" t="s">
        <v>102</v>
      </c>
      <c r="BU7" s="38">
        <v>92.91</v>
      </c>
      <c r="BV7" s="38" t="s">
        <v>102</v>
      </c>
      <c r="BW7" s="38" t="s">
        <v>102</v>
      </c>
      <c r="BX7" s="38" t="s">
        <v>102</v>
      </c>
      <c r="BY7" s="38" t="s">
        <v>102</v>
      </c>
      <c r="BZ7" s="38">
        <v>82.88</v>
      </c>
      <c r="CA7" s="38">
        <v>75.290000000000006</v>
      </c>
      <c r="CB7" s="38" t="s">
        <v>102</v>
      </c>
      <c r="CC7" s="38" t="s">
        <v>102</v>
      </c>
      <c r="CD7" s="38" t="s">
        <v>102</v>
      </c>
      <c r="CE7" s="38" t="s">
        <v>102</v>
      </c>
      <c r="CF7" s="38">
        <v>93.25</v>
      </c>
      <c r="CG7" s="38" t="s">
        <v>102</v>
      </c>
      <c r="CH7" s="38" t="s">
        <v>102</v>
      </c>
      <c r="CI7" s="38" t="s">
        <v>102</v>
      </c>
      <c r="CJ7" s="38" t="s">
        <v>102</v>
      </c>
      <c r="CK7" s="38">
        <v>187.76</v>
      </c>
      <c r="CL7" s="38">
        <v>215.41</v>
      </c>
      <c r="CM7" s="38" t="s">
        <v>102</v>
      </c>
      <c r="CN7" s="38" t="s">
        <v>102</v>
      </c>
      <c r="CO7" s="38" t="s">
        <v>102</v>
      </c>
      <c r="CP7" s="38" t="s">
        <v>102</v>
      </c>
      <c r="CQ7" s="38" t="s">
        <v>102</v>
      </c>
      <c r="CR7" s="38" t="s">
        <v>102</v>
      </c>
      <c r="CS7" s="38" t="s">
        <v>102</v>
      </c>
      <c r="CT7" s="38" t="s">
        <v>102</v>
      </c>
      <c r="CU7" s="38" t="s">
        <v>102</v>
      </c>
      <c r="CV7" s="38">
        <v>45.87</v>
      </c>
      <c r="CW7" s="38">
        <v>42.9</v>
      </c>
      <c r="CX7" s="38" t="s">
        <v>102</v>
      </c>
      <c r="CY7" s="38" t="s">
        <v>102</v>
      </c>
      <c r="CZ7" s="38" t="s">
        <v>102</v>
      </c>
      <c r="DA7" s="38" t="s">
        <v>102</v>
      </c>
      <c r="DB7" s="38">
        <v>100</v>
      </c>
      <c r="DC7" s="38" t="s">
        <v>102</v>
      </c>
      <c r="DD7" s="38" t="s">
        <v>102</v>
      </c>
      <c r="DE7" s="38" t="s">
        <v>102</v>
      </c>
      <c r="DF7" s="38" t="s">
        <v>102</v>
      </c>
      <c r="DG7" s="38">
        <v>87.65</v>
      </c>
      <c r="DH7" s="38">
        <v>84.75</v>
      </c>
      <c r="DI7" s="38" t="s">
        <v>102</v>
      </c>
      <c r="DJ7" s="38" t="s">
        <v>102</v>
      </c>
      <c r="DK7" s="38" t="s">
        <v>102</v>
      </c>
      <c r="DL7" s="38" t="s">
        <v>102</v>
      </c>
      <c r="DM7" s="38">
        <v>3.97</v>
      </c>
      <c r="DN7" s="38" t="s">
        <v>102</v>
      </c>
      <c r="DO7" s="38" t="s">
        <v>102</v>
      </c>
      <c r="DP7" s="38" t="s">
        <v>102</v>
      </c>
      <c r="DQ7" s="38" t="s">
        <v>102</v>
      </c>
      <c r="DR7" s="38">
        <v>29.24</v>
      </c>
      <c r="DS7" s="38">
        <v>23.6</v>
      </c>
      <c r="DT7" s="38" t="s">
        <v>102</v>
      </c>
      <c r="DU7" s="38" t="s">
        <v>102</v>
      </c>
      <c r="DV7" s="38" t="s">
        <v>102</v>
      </c>
      <c r="DW7" s="38" t="s">
        <v>102</v>
      </c>
      <c r="DX7" s="38">
        <v>0</v>
      </c>
      <c r="DY7" s="38" t="s">
        <v>102</v>
      </c>
      <c r="DZ7" s="38" t="s">
        <v>102</v>
      </c>
      <c r="EA7" s="38" t="s">
        <v>102</v>
      </c>
      <c r="EB7" s="38" t="s">
        <v>102</v>
      </c>
      <c r="EC7" s="38">
        <v>0</v>
      </c>
      <c r="ED7" s="38">
        <v>0.01</v>
      </c>
      <c r="EE7" s="38" t="s">
        <v>102</v>
      </c>
      <c r="EF7" s="38" t="s">
        <v>102</v>
      </c>
      <c r="EG7" s="38" t="s">
        <v>102</v>
      </c>
      <c r="EH7" s="38" t="s">
        <v>102</v>
      </c>
      <c r="EI7" s="38">
        <v>0</v>
      </c>
      <c r="EJ7" s="38" t="s">
        <v>102</v>
      </c>
      <c r="EK7" s="38" t="s">
        <v>102</v>
      </c>
      <c r="EL7" s="38" t="s">
        <v>102</v>
      </c>
      <c r="EM7" s="38" t="s">
        <v>102</v>
      </c>
      <c r="EN7" s="38">
        <v>0.06</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2022-01-31T08:40:53Z</cp:lastPrinted>
  <dcterms:created xsi:type="dcterms:W3CDTF">2021-12-03T07:22:53Z</dcterms:created>
  <dcterms:modified xsi:type="dcterms:W3CDTF">2022-01-31T08:41:12Z</dcterms:modified>
  <cp:category/>
</cp:coreProperties>
</file>