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70" activeTab="0"/>
  </bookViews>
  <sheets>
    <sheet name="Sheet1" sheetId="1" r:id="rId1"/>
  </sheets>
  <definedNames>
    <definedName name="_xlnm.Print_Area" localSheetId="0">'Sheet1'!$A$1:$I$32</definedName>
  </definedNames>
  <calcPr fullCalcOnLoad="1"/>
</workbook>
</file>

<file path=xl/sharedStrings.xml><?xml version="1.0" encoding="utf-8"?>
<sst xmlns="http://schemas.openxmlformats.org/spreadsheetml/2006/main" count="59" uniqueCount="51">
  <si>
    <t>区　　    　分</t>
  </si>
  <si>
    <t>合　　　　計</t>
  </si>
  <si>
    <t>(－)</t>
  </si>
  <si>
    <t>使用料及び手数料</t>
  </si>
  <si>
    <t>　⑴  予算に対する収入及び支出の状況</t>
  </si>
  <si>
    <t xml:space="preserve"> ２</t>
  </si>
  <si>
    <t>　　ア　収入の部</t>
  </si>
  <si>
    <t>収入合計額</t>
  </si>
  <si>
    <t>国庫支出金</t>
  </si>
  <si>
    <t>（単位　円）</t>
  </si>
  <si>
    <t>予算現額</t>
  </si>
  <si>
    <t>　　イ　支出の部</t>
  </si>
  <si>
    <t>１</t>
  </si>
  <si>
    <t>下半期収入済額</t>
  </si>
  <si>
    <t xml:space="preserve">               －</t>
  </si>
  <si>
    <t>上半期収入済額</t>
  </si>
  <si>
    <t>予算現額に</t>
  </si>
  <si>
    <t>対する収入</t>
  </si>
  <si>
    <t>区画整理費</t>
  </si>
  <si>
    <t>の割合（％）</t>
  </si>
  <si>
    <t>２</t>
  </si>
  <si>
    <t xml:space="preserve">        －</t>
  </si>
  <si>
    <t>　　　　　　　 －</t>
  </si>
  <si>
    <t>(0)</t>
  </si>
  <si>
    <t>合　　　　　計</t>
  </si>
  <si>
    <t>３</t>
  </si>
  <si>
    <t>県支出金</t>
  </si>
  <si>
    <t>４</t>
  </si>
  <si>
    <t>６</t>
  </si>
  <si>
    <t>繰入金</t>
  </si>
  <si>
    <t>５</t>
  </si>
  <si>
    <t>繰越金</t>
  </si>
  <si>
    <t>(0)</t>
  </si>
  <si>
    <t>市債</t>
  </si>
  <si>
    <t>７</t>
  </si>
  <si>
    <t xml:space="preserve"> ３</t>
  </si>
  <si>
    <t>分担金及び負担金</t>
  </si>
  <si>
    <t xml:space="preserve"> </t>
  </si>
  <si>
    <t>上半期支出済額</t>
  </si>
  <si>
    <t>下半期支出済額</t>
  </si>
  <si>
    <t>支出合計額</t>
  </si>
  <si>
    <t>対する支出</t>
  </si>
  <si>
    <t xml:space="preserve"> １</t>
  </si>
  <si>
    <t>公債費</t>
  </si>
  <si>
    <t>予備費</t>
  </si>
  <si>
    <t>　　       　－</t>
  </si>
  <si>
    <t>(0)</t>
  </si>
  <si>
    <t>　(   )内は繰越明許分</t>
  </si>
  <si>
    <t>　(   )内は繰越明許分</t>
  </si>
  <si>
    <t>(30.99)</t>
  </si>
  <si>
    <t>４　下半期の財政状況（令和４年３月３１日現在）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</si>
</sst>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_);\(#,##0\)"/>
    <numFmt numFmtId="179" formatCode="#,##0.0_);\(#,##0.0\)"/>
    <numFmt numFmtId="180" formatCode="#,##0;&quot;△ &quot;#,##0"/>
    <numFmt numFmtId="181" formatCode="0_);[Red]\(0\)"/>
    <numFmt numFmtId="182" formatCode="0;&quot;△ &quot;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BIZ UD明朝 Medium"/>
      <family val="1"/>
    </font>
    <font>
      <sz val="11"/>
      <name val="BIZ UD明朝 Medium"/>
      <family val="1"/>
    </font>
    <font>
      <sz val="10"/>
      <name val="BIZ UD明朝 Medium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77">
    <xf numFmtId="0" fontId="0" fillId="0" borderId="0" xfId="0" applyAlignment="1">
      <alignment/>
    </xf>
    <xf numFmtId="176" fontId="22" fillId="0" borderId="0" xfId="48" applyNumberFormat="1" applyFont="1" applyAlignment="1">
      <alignment vertical="center"/>
    </xf>
    <xf numFmtId="176" fontId="22" fillId="0" borderId="10" xfId="48" applyNumberFormat="1" applyFont="1" applyBorder="1" applyAlignment="1">
      <alignment vertical="center"/>
    </xf>
    <xf numFmtId="176" fontId="22" fillId="0" borderId="0" xfId="48" applyNumberFormat="1" applyFont="1" applyAlignment="1">
      <alignment horizontal="right" vertical="center"/>
    </xf>
    <xf numFmtId="176" fontId="23" fillId="0" borderId="0" xfId="48" applyNumberFormat="1" applyFont="1" applyAlignment="1">
      <alignment vertical="center"/>
    </xf>
    <xf numFmtId="176" fontId="24" fillId="0" borderId="11" xfId="48" applyNumberFormat="1" applyFont="1" applyBorder="1" applyAlignment="1">
      <alignment horizontal="distributed" vertical="center" wrapText="1"/>
    </xf>
    <xf numFmtId="176" fontId="24" fillId="0" borderId="12" xfId="48" applyNumberFormat="1" applyFont="1" applyBorder="1" applyAlignment="1">
      <alignment horizontal="distributed" vertical="center" wrapText="1"/>
    </xf>
    <xf numFmtId="49" fontId="23" fillId="0" borderId="13" xfId="48" applyNumberFormat="1" applyFont="1" applyBorder="1" applyAlignment="1">
      <alignment horizontal="center" vertical="center"/>
    </xf>
    <xf numFmtId="176" fontId="24" fillId="0" borderId="14" xfId="48" applyNumberFormat="1" applyFont="1" applyBorder="1" applyAlignment="1">
      <alignment horizontal="distributed" vertical="center" wrapText="1"/>
    </xf>
    <xf numFmtId="176" fontId="23" fillId="0" borderId="15" xfId="48" applyNumberFormat="1" applyFont="1" applyBorder="1" applyAlignment="1">
      <alignment horizontal="distributed" vertical="center" wrapText="1"/>
    </xf>
    <xf numFmtId="176" fontId="23" fillId="0" borderId="16" xfId="48" applyNumberFormat="1" applyFont="1" applyBorder="1" applyAlignment="1">
      <alignment vertical="center"/>
    </xf>
    <xf numFmtId="176" fontId="23" fillId="0" borderId="16" xfId="48" applyNumberFormat="1" applyFont="1" applyFill="1" applyBorder="1" applyAlignment="1">
      <alignment vertical="center"/>
    </xf>
    <xf numFmtId="176" fontId="23" fillId="0" borderId="17" xfId="48" applyNumberFormat="1" applyFont="1" applyBorder="1" applyAlignment="1">
      <alignment vertical="center"/>
    </xf>
    <xf numFmtId="176" fontId="23" fillId="0" borderId="11" xfId="48" applyNumberFormat="1" applyFont="1" applyBorder="1" applyAlignment="1">
      <alignment vertical="center"/>
    </xf>
    <xf numFmtId="177" fontId="23" fillId="0" borderId="11" xfId="48" applyNumberFormat="1" applyFont="1" applyBorder="1" applyAlignment="1">
      <alignment vertical="center"/>
    </xf>
    <xf numFmtId="178" fontId="23" fillId="0" borderId="11" xfId="48" applyNumberFormat="1" applyFont="1" applyBorder="1" applyAlignment="1">
      <alignment vertical="center"/>
    </xf>
    <xf numFmtId="49" fontId="23" fillId="0" borderId="12" xfId="48" applyNumberFormat="1" applyFont="1" applyBorder="1" applyAlignment="1">
      <alignment horizontal="right" vertical="center"/>
    </xf>
    <xf numFmtId="179" fontId="23" fillId="0" borderId="11" xfId="48" applyNumberFormat="1" applyFont="1" applyBorder="1" applyAlignment="1">
      <alignment vertical="center"/>
    </xf>
    <xf numFmtId="176" fontId="23" fillId="0" borderId="18" xfId="48" applyNumberFormat="1" applyFont="1" applyBorder="1" applyAlignment="1">
      <alignment horizontal="distributed" vertical="center" wrapText="1"/>
    </xf>
    <xf numFmtId="176" fontId="23" fillId="0" borderId="17" xfId="48" applyNumberFormat="1" applyFont="1" applyFill="1" applyBorder="1" applyAlignment="1">
      <alignment vertical="center"/>
    </xf>
    <xf numFmtId="177" fontId="23" fillId="0" borderId="17" xfId="48" applyNumberFormat="1" applyFont="1" applyBorder="1" applyAlignment="1">
      <alignment vertical="center"/>
    </xf>
    <xf numFmtId="49" fontId="23" fillId="0" borderId="19" xfId="48" applyNumberFormat="1" applyFont="1" applyBorder="1" applyAlignment="1">
      <alignment horizontal="center" vertical="center"/>
    </xf>
    <xf numFmtId="177" fontId="23" fillId="0" borderId="16" xfId="48" applyNumberFormat="1" applyFont="1" applyBorder="1" applyAlignment="1">
      <alignment vertical="center"/>
    </xf>
    <xf numFmtId="176" fontId="24" fillId="0" borderId="14" xfId="48" applyNumberFormat="1" applyFont="1" applyFill="1" applyBorder="1" applyAlignment="1">
      <alignment horizontal="distributed" vertical="center" wrapText="1"/>
    </xf>
    <xf numFmtId="176" fontId="23" fillId="0" borderId="17" xfId="48" applyNumberFormat="1" applyFont="1" applyBorder="1" applyAlignment="1">
      <alignment horizontal="right" vertical="center"/>
    </xf>
    <xf numFmtId="178" fontId="23" fillId="0" borderId="11" xfId="48" applyNumberFormat="1" applyFont="1" applyFill="1" applyBorder="1" applyAlignment="1">
      <alignment vertical="center"/>
    </xf>
    <xf numFmtId="178" fontId="23" fillId="0" borderId="12" xfId="48" applyNumberFormat="1" applyFont="1" applyBorder="1" applyAlignment="1">
      <alignment horizontal="right" vertical="center"/>
    </xf>
    <xf numFmtId="176" fontId="24" fillId="0" borderId="10" xfId="48" applyNumberFormat="1" applyFont="1" applyBorder="1" applyAlignment="1">
      <alignment horizontal="distributed" vertical="center" wrapText="1"/>
    </xf>
    <xf numFmtId="178" fontId="23" fillId="0" borderId="12" xfId="48" applyNumberFormat="1" applyFont="1" applyBorder="1" applyAlignment="1">
      <alignment vertical="center"/>
    </xf>
    <xf numFmtId="179" fontId="23" fillId="0" borderId="12" xfId="48" applyNumberFormat="1" applyFont="1" applyBorder="1" applyAlignment="1">
      <alignment vertical="center"/>
    </xf>
    <xf numFmtId="180" fontId="23" fillId="0" borderId="17" xfId="48" applyNumberFormat="1" applyFont="1" applyBorder="1" applyAlignment="1">
      <alignment vertical="center"/>
    </xf>
    <xf numFmtId="49" fontId="23" fillId="0" borderId="11" xfId="48" applyNumberFormat="1" applyFont="1" applyBorder="1" applyAlignment="1">
      <alignment horizontal="right" vertical="center"/>
    </xf>
    <xf numFmtId="178" fontId="23" fillId="0" borderId="17" xfId="48" applyNumberFormat="1" applyFont="1" applyFill="1" applyBorder="1" applyAlignment="1">
      <alignment vertical="center"/>
    </xf>
    <xf numFmtId="178" fontId="23" fillId="0" borderId="17" xfId="48" applyNumberFormat="1" applyFont="1" applyBorder="1" applyAlignment="1">
      <alignment vertical="center"/>
    </xf>
    <xf numFmtId="49" fontId="23" fillId="0" borderId="13" xfId="48" applyNumberFormat="1" applyFont="1" applyBorder="1" applyAlignment="1">
      <alignment horizontal="left" vertical="center"/>
    </xf>
    <xf numFmtId="178" fontId="23" fillId="0" borderId="16" xfId="48" applyNumberFormat="1" applyFont="1" applyFill="1" applyBorder="1" applyAlignment="1">
      <alignment vertical="center"/>
    </xf>
    <xf numFmtId="178" fontId="23" fillId="0" borderId="16" xfId="48" applyNumberFormat="1" applyFont="1" applyBorder="1" applyAlignment="1">
      <alignment vertical="center"/>
    </xf>
    <xf numFmtId="178" fontId="23" fillId="0" borderId="16" xfId="48" applyNumberFormat="1" applyFont="1" applyFill="1" applyBorder="1" applyAlignment="1">
      <alignment horizontal="left" vertical="center"/>
    </xf>
    <xf numFmtId="176" fontId="23" fillId="0" borderId="17" xfId="48" applyNumberFormat="1" applyFont="1" applyFill="1" applyBorder="1" applyAlignment="1">
      <alignment horizontal="left" vertical="center"/>
    </xf>
    <xf numFmtId="176" fontId="23" fillId="0" borderId="17" xfId="48" applyNumberFormat="1" applyFont="1" applyFill="1" applyBorder="1" applyAlignment="1">
      <alignment horizontal="left" vertical="center" indent="1"/>
    </xf>
    <xf numFmtId="180" fontId="23" fillId="0" borderId="17" xfId="48" applyNumberFormat="1" applyFont="1" applyBorder="1" applyAlignment="1">
      <alignment horizontal="right" vertical="center"/>
    </xf>
    <xf numFmtId="38" fontId="23" fillId="0" borderId="17" xfId="48" applyFont="1" applyBorder="1" applyAlignment="1">
      <alignment horizontal="right" vertical="center"/>
    </xf>
    <xf numFmtId="38" fontId="23" fillId="0" borderId="11" xfId="48" applyFont="1" applyBorder="1" applyAlignment="1">
      <alignment horizontal="right" vertical="center"/>
    </xf>
    <xf numFmtId="38" fontId="23" fillId="0" borderId="12" xfId="48" applyFont="1" applyBorder="1" applyAlignment="1">
      <alignment horizontal="right" vertical="center"/>
    </xf>
    <xf numFmtId="38" fontId="23" fillId="0" borderId="17" xfId="48" applyFont="1" applyBorder="1" applyAlignment="1">
      <alignment vertical="center"/>
    </xf>
    <xf numFmtId="38" fontId="23" fillId="0" borderId="16" xfId="48" applyFont="1" applyBorder="1" applyAlignment="1">
      <alignment vertical="center"/>
    </xf>
    <xf numFmtId="38" fontId="23" fillId="0" borderId="11" xfId="48" applyFont="1" applyBorder="1" applyAlignment="1">
      <alignment vertical="center"/>
    </xf>
    <xf numFmtId="176" fontId="24" fillId="0" borderId="11" xfId="48" applyNumberFormat="1" applyFont="1" applyBorder="1" applyAlignment="1">
      <alignment horizontal="distributed" vertical="center" indent="1"/>
    </xf>
    <xf numFmtId="176" fontId="24" fillId="0" borderId="12" xfId="48" applyNumberFormat="1" applyFont="1" applyBorder="1" applyAlignment="1">
      <alignment horizontal="distributed" vertical="center" indent="1"/>
    </xf>
    <xf numFmtId="176" fontId="23" fillId="0" borderId="17" xfId="0" applyNumberFormat="1" applyFont="1" applyBorder="1" applyAlignment="1">
      <alignment horizontal="distributed" indent="1"/>
    </xf>
    <xf numFmtId="49" fontId="23" fillId="0" borderId="20" xfId="48" applyNumberFormat="1" applyFont="1" applyBorder="1" applyAlignment="1">
      <alignment horizontal="left" vertical="center"/>
    </xf>
    <xf numFmtId="49" fontId="23" fillId="0" borderId="19" xfId="48" applyNumberFormat="1" applyFont="1" applyBorder="1" applyAlignment="1">
      <alignment horizontal="left" vertical="center"/>
    </xf>
    <xf numFmtId="176" fontId="24" fillId="0" borderId="21" xfId="48" applyNumberFormat="1" applyFont="1" applyBorder="1" applyAlignment="1">
      <alignment horizontal="distributed" vertical="center" wrapText="1"/>
    </xf>
    <xf numFmtId="176" fontId="24" fillId="0" borderId="10" xfId="48" applyNumberFormat="1" applyFont="1" applyBorder="1" applyAlignment="1">
      <alignment horizontal="distributed" vertical="center" wrapText="1"/>
    </xf>
    <xf numFmtId="176" fontId="23" fillId="0" borderId="22" xfId="48" applyNumberFormat="1" applyFont="1" applyBorder="1" applyAlignment="1">
      <alignment horizontal="distributed" vertical="center" wrapText="1"/>
    </xf>
    <xf numFmtId="176" fontId="23" fillId="0" borderId="18" xfId="48" applyNumberFormat="1" applyFont="1" applyBorder="1" applyAlignment="1">
      <alignment horizontal="distributed" vertical="center" wrapText="1"/>
    </xf>
    <xf numFmtId="176" fontId="24" fillId="0" borderId="20" xfId="48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176" fontId="22" fillId="0" borderId="21" xfId="48" applyNumberFormat="1" applyFont="1" applyBorder="1" applyAlignment="1">
      <alignment horizontal="right" vertical="center"/>
    </xf>
    <xf numFmtId="176" fontId="23" fillId="0" borderId="20" xfId="48" applyNumberFormat="1" applyFont="1" applyBorder="1" applyAlignment="1">
      <alignment horizontal="center" vertical="center"/>
    </xf>
    <xf numFmtId="176" fontId="24" fillId="0" borderId="20" xfId="48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176" fontId="24" fillId="0" borderId="23" xfId="48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49" fontId="23" fillId="0" borderId="20" xfId="48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176" fontId="23" fillId="0" borderId="10" xfId="48" applyNumberFormat="1" applyFont="1" applyBorder="1" applyAlignment="1">
      <alignment horizontal="distributed" vertical="center" wrapText="1"/>
    </xf>
    <xf numFmtId="176" fontId="23" fillId="0" borderId="19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9182100" y="16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view="pageBreakPreview" zoomScaleSheetLayoutView="100" workbookViewId="0" topLeftCell="A1">
      <selection activeCell="H31" sqref="H31"/>
    </sheetView>
  </sheetViews>
  <sheetFormatPr defaultColWidth="9.00390625" defaultRowHeight="16.5" customHeight="1"/>
  <cols>
    <col min="1" max="1" width="6.125" style="4" customWidth="1"/>
    <col min="2" max="2" width="4.25390625" style="4" customWidth="1"/>
    <col min="3" max="3" width="22.625" style="4" customWidth="1"/>
    <col min="4" max="4" width="1.37890625" style="4" customWidth="1"/>
    <col min="5" max="8" width="18.625" style="4" customWidth="1"/>
    <col min="9" max="9" width="11.625" style="4" customWidth="1"/>
    <col min="10" max="10" width="9.625" style="4" bestFit="1" customWidth="1"/>
    <col min="11" max="11" width="9.00390625" style="4" bestFit="1" customWidth="1"/>
    <col min="12" max="16384" width="9.00390625" style="4" customWidth="1"/>
  </cols>
  <sheetData>
    <row r="1" s="1" customFormat="1" ht="18" customHeight="1">
      <c r="A1" s="1" t="s">
        <v>50</v>
      </c>
    </row>
    <row r="2" s="1" customFormat="1" ht="18" customHeight="1">
      <c r="A2" s="1" t="s">
        <v>4</v>
      </c>
    </row>
    <row r="3" spans="1:9" s="1" customFormat="1" ht="18" customHeight="1">
      <c r="A3" s="1" t="s">
        <v>6</v>
      </c>
      <c r="C3" s="2"/>
      <c r="I3" s="3" t="s">
        <v>9</v>
      </c>
    </row>
    <row r="4" spans="2:9" ht="14.25" customHeight="1">
      <c r="B4" s="64" t="s">
        <v>0</v>
      </c>
      <c r="C4" s="65"/>
      <c r="D4" s="66"/>
      <c r="E4" s="47" t="s">
        <v>10</v>
      </c>
      <c r="F4" s="47" t="s">
        <v>15</v>
      </c>
      <c r="G4" s="47" t="s">
        <v>13</v>
      </c>
      <c r="H4" s="47" t="s">
        <v>7</v>
      </c>
      <c r="I4" s="5" t="s">
        <v>16</v>
      </c>
    </row>
    <row r="5" spans="2:9" ht="11.25" customHeight="1">
      <c r="B5" s="67"/>
      <c r="C5" s="68"/>
      <c r="D5" s="69"/>
      <c r="E5" s="48"/>
      <c r="F5" s="48"/>
      <c r="G5" s="48"/>
      <c r="H5" s="48"/>
      <c r="I5" s="6" t="s">
        <v>17</v>
      </c>
    </row>
    <row r="6" spans="2:9" ht="13.5" customHeight="1">
      <c r="B6" s="70"/>
      <c r="C6" s="71"/>
      <c r="D6" s="72"/>
      <c r="E6" s="49"/>
      <c r="F6" s="49"/>
      <c r="G6" s="49"/>
      <c r="H6" s="49"/>
      <c r="I6" s="6" t="s">
        <v>19</v>
      </c>
    </row>
    <row r="7" spans="2:9" ht="18" customHeight="1">
      <c r="B7" s="7" t="s">
        <v>12</v>
      </c>
      <c r="C7" s="8" t="s">
        <v>3</v>
      </c>
      <c r="D7" s="9"/>
      <c r="E7" s="10">
        <v>1000</v>
      </c>
      <c r="F7" s="11">
        <v>74000</v>
      </c>
      <c r="G7" s="41">
        <f>+H7-F7</f>
        <v>79800</v>
      </c>
      <c r="H7" s="13">
        <v>153800</v>
      </c>
      <c r="I7" s="14">
        <f>IF(E7=0,"　　　　－",ROUND(H7*100/E7,1))</f>
        <v>15380</v>
      </c>
    </row>
    <row r="8" spans="2:9" ht="18" customHeight="1">
      <c r="B8" s="73" t="s">
        <v>20</v>
      </c>
      <c r="C8" s="52" t="s">
        <v>8</v>
      </c>
      <c r="D8" s="54"/>
      <c r="E8" s="15">
        <v>0</v>
      </c>
      <c r="F8" s="16" t="s">
        <v>46</v>
      </c>
      <c r="G8" s="42">
        <f>+H8-F8</f>
        <v>0</v>
      </c>
      <c r="H8" s="15">
        <v>0</v>
      </c>
      <c r="I8" s="17">
        <v>0</v>
      </c>
    </row>
    <row r="9" spans="2:9" ht="18" customHeight="1">
      <c r="B9" s="76"/>
      <c r="C9" s="75"/>
      <c r="D9" s="55"/>
      <c r="E9" s="12">
        <v>80000000</v>
      </c>
      <c r="F9" s="19">
        <v>0</v>
      </c>
      <c r="G9" s="41">
        <f>+H9-F9</f>
        <v>74000000</v>
      </c>
      <c r="H9" s="12">
        <v>74000000</v>
      </c>
      <c r="I9" s="20">
        <f>IF(E9=0,"　　　　－",ROUND(H9*100/E9,1))</f>
        <v>92.5</v>
      </c>
    </row>
    <row r="10" spans="2:9" ht="18" customHeight="1">
      <c r="B10" s="21" t="s">
        <v>25</v>
      </c>
      <c r="C10" s="8" t="s">
        <v>26</v>
      </c>
      <c r="D10" s="9"/>
      <c r="E10" s="12">
        <v>30000000</v>
      </c>
      <c r="F10" s="19">
        <v>0</v>
      </c>
      <c r="G10" s="41">
        <f>+H10-F10</f>
        <v>30000000</v>
      </c>
      <c r="H10" s="12">
        <v>30000000</v>
      </c>
      <c r="I10" s="22">
        <f>IF(E10=0,"　　　　－",ROUND(H10*100/E10,1))</f>
        <v>100</v>
      </c>
    </row>
    <row r="11" spans="2:9" ht="18" customHeight="1">
      <c r="B11" s="21" t="s">
        <v>27</v>
      </c>
      <c r="C11" s="23" t="s">
        <v>29</v>
      </c>
      <c r="D11" s="9"/>
      <c r="E11" s="12">
        <v>180700000</v>
      </c>
      <c r="F11" s="19">
        <v>220165000</v>
      </c>
      <c r="G11" s="40">
        <f>+H11-F11</f>
        <v>-39465000</v>
      </c>
      <c r="H11" s="24">
        <v>180700000</v>
      </c>
      <c r="I11" s="20">
        <f>IF(E11=0,"　　　　－",ROUND(H11*100/E11,1))</f>
        <v>100</v>
      </c>
    </row>
    <row r="12" spans="2:9" ht="18" customHeight="1">
      <c r="B12" s="73" t="s">
        <v>30</v>
      </c>
      <c r="C12" s="52" t="s">
        <v>31</v>
      </c>
      <c r="D12" s="54"/>
      <c r="E12" s="15">
        <v>-11230000</v>
      </c>
      <c r="F12" s="25">
        <v>-11230000</v>
      </c>
      <c r="G12" s="43" t="s">
        <v>32</v>
      </c>
      <c r="H12" s="26">
        <v>-11230000</v>
      </c>
      <c r="I12" s="17">
        <v>-99.99</v>
      </c>
    </row>
    <row r="13" spans="2:9" ht="18" customHeight="1">
      <c r="B13" s="74"/>
      <c r="C13" s="75"/>
      <c r="D13" s="55"/>
      <c r="E13" s="12">
        <v>30182000</v>
      </c>
      <c r="F13" s="19">
        <v>30182565</v>
      </c>
      <c r="G13" s="44">
        <v>0</v>
      </c>
      <c r="H13" s="19">
        <v>30182565</v>
      </c>
      <c r="I13" s="20">
        <f>IF(E13=0,"　　　　－",ROUND(H13*100/E13,1))</f>
        <v>100</v>
      </c>
    </row>
    <row r="14" spans="2:9" ht="18" customHeight="1">
      <c r="B14" s="73" t="s">
        <v>28</v>
      </c>
      <c r="C14" s="52" t="s">
        <v>33</v>
      </c>
      <c r="D14" s="54"/>
      <c r="E14" s="15">
        <v>-29000000</v>
      </c>
      <c r="F14" s="16" t="s">
        <v>23</v>
      </c>
      <c r="G14" s="43" t="s">
        <v>23</v>
      </c>
      <c r="H14" s="16" t="s">
        <v>23</v>
      </c>
      <c r="I14" s="16" t="s">
        <v>2</v>
      </c>
    </row>
    <row r="15" spans="2:9" ht="18" customHeight="1">
      <c r="B15" s="76"/>
      <c r="C15" s="75"/>
      <c r="D15" s="55"/>
      <c r="E15" s="12">
        <v>226100000</v>
      </c>
      <c r="F15" s="19">
        <v>0</v>
      </c>
      <c r="G15" s="44">
        <f>+H15-F15</f>
        <v>0</v>
      </c>
      <c r="H15" s="12">
        <v>0</v>
      </c>
      <c r="I15" s="20">
        <f>IF(E15=0,"　　　　－",ROUND(H15*100/E15,1))</f>
        <v>0</v>
      </c>
    </row>
    <row r="16" spans="2:9" ht="18" customHeight="1">
      <c r="B16" s="7" t="s">
        <v>34</v>
      </c>
      <c r="C16" s="27" t="s">
        <v>36</v>
      </c>
      <c r="D16" s="18"/>
      <c r="E16" s="12">
        <v>22490000</v>
      </c>
      <c r="F16" s="19">
        <v>4133505</v>
      </c>
      <c r="G16" s="45">
        <f>+H16-F16</f>
        <v>18357000</v>
      </c>
      <c r="H16" s="12">
        <v>22490505</v>
      </c>
      <c r="I16" s="20">
        <f>IF(E16=0,"　　　　－",ROUND(H16*100/E16,1))</f>
        <v>100</v>
      </c>
    </row>
    <row r="17" spans="2:9" ht="18" customHeight="1">
      <c r="B17" s="63" t="s">
        <v>1</v>
      </c>
      <c r="C17" s="57"/>
      <c r="D17" s="58"/>
      <c r="E17" s="15">
        <v>-40230000</v>
      </c>
      <c r="F17" s="25">
        <v>-11230000</v>
      </c>
      <c r="G17" s="46">
        <f>+H17-F17</f>
        <v>0</v>
      </c>
      <c r="H17" s="28">
        <v>-11230000</v>
      </c>
      <c r="I17" s="29">
        <v>-34.6</v>
      </c>
    </row>
    <row r="18" spans="2:9" ht="18" customHeight="1">
      <c r="B18" s="59"/>
      <c r="C18" s="60"/>
      <c r="D18" s="61"/>
      <c r="E18" s="24">
        <v>569473000</v>
      </c>
      <c r="F18" s="24">
        <v>254555070</v>
      </c>
      <c r="G18" s="30">
        <f>+H18-F18</f>
        <v>82971800</v>
      </c>
      <c r="H18" s="24">
        <v>337526870</v>
      </c>
      <c r="I18" s="20">
        <f>IF(E18=0,"　　　　－",ROUND(H18*100/E18,1))</f>
        <v>59.3</v>
      </c>
    </row>
    <row r="19" spans="2:8" s="1" customFormat="1" ht="21" customHeight="1">
      <c r="B19" s="1" t="s">
        <v>37</v>
      </c>
      <c r="C19" s="62" t="s">
        <v>48</v>
      </c>
      <c r="D19" s="57"/>
      <c r="H19" s="3"/>
    </row>
    <row r="20" s="1" customFormat="1" ht="16.5" customHeight="1">
      <c r="H20" s="3"/>
    </row>
    <row r="21" spans="1:9" s="1" customFormat="1" ht="18" customHeight="1">
      <c r="A21" s="1" t="s">
        <v>11</v>
      </c>
      <c r="C21" s="2"/>
      <c r="I21" s="3" t="s">
        <v>9</v>
      </c>
    </row>
    <row r="22" spans="2:9" ht="12" customHeight="1">
      <c r="B22" s="64" t="s">
        <v>0</v>
      </c>
      <c r="C22" s="65"/>
      <c r="D22" s="66"/>
      <c r="E22" s="47" t="s">
        <v>10</v>
      </c>
      <c r="F22" s="47" t="s">
        <v>38</v>
      </c>
      <c r="G22" s="47" t="s">
        <v>39</v>
      </c>
      <c r="H22" s="47" t="s">
        <v>40</v>
      </c>
      <c r="I22" s="5" t="s">
        <v>16</v>
      </c>
    </row>
    <row r="23" spans="2:9" ht="12" customHeight="1">
      <c r="B23" s="67"/>
      <c r="C23" s="68"/>
      <c r="D23" s="69"/>
      <c r="E23" s="48"/>
      <c r="F23" s="48"/>
      <c r="G23" s="48"/>
      <c r="H23" s="48"/>
      <c r="I23" s="6" t="s">
        <v>41</v>
      </c>
    </row>
    <row r="24" spans="2:9" ht="12" customHeight="1">
      <c r="B24" s="70"/>
      <c r="C24" s="71"/>
      <c r="D24" s="72"/>
      <c r="E24" s="49"/>
      <c r="F24" s="49"/>
      <c r="G24" s="49"/>
      <c r="H24" s="49"/>
      <c r="I24" s="6" t="s">
        <v>19</v>
      </c>
    </row>
    <row r="25" spans="2:9" ht="18" customHeight="1">
      <c r="B25" s="50" t="s">
        <v>42</v>
      </c>
      <c r="C25" s="52" t="s">
        <v>18</v>
      </c>
      <c r="D25" s="54"/>
      <c r="E25" s="15">
        <v>-40230000</v>
      </c>
      <c r="F25" s="25">
        <v>-4670000</v>
      </c>
      <c r="G25" s="15">
        <f>+H25-F25</f>
        <v>-35560000</v>
      </c>
      <c r="H25" s="15">
        <v>-40230000</v>
      </c>
      <c r="I25" s="31" t="s">
        <v>49</v>
      </c>
    </row>
    <row r="26" spans="2:9" ht="18" customHeight="1">
      <c r="B26" s="51"/>
      <c r="C26" s="53"/>
      <c r="D26" s="55"/>
      <c r="E26" s="12">
        <v>499813000</v>
      </c>
      <c r="F26" s="32">
        <v>90573590</v>
      </c>
      <c r="G26" s="33">
        <f>+H26-F26</f>
        <v>219643387</v>
      </c>
      <c r="H26" s="33">
        <v>310216977</v>
      </c>
      <c r="I26" s="20">
        <f>IF(E26=0,"　　　　－",ROUND(H26*100/E26,1))</f>
        <v>62.1</v>
      </c>
    </row>
    <row r="27" spans="2:9" ht="18" customHeight="1">
      <c r="B27" s="34" t="s">
        <v>5</v>
      </c>
      <c r="C27" s="8" t="s">
        <v>43</v>
      </c>
      <c r="D27" s="9"/>
      <c r="E27" s="10">
        <v>68660000</v>
      </c>
      <c r="F27" s="35">
        <v>34222107</v>
      </c>
      <c r="G27" s="33">
        <f>+H27-F27</f>
        <v>34436502</v>
      </c>
      <c r="H27" s="36">
        <v>68658609</v>
      </c>
      <c r="I27" s="22">
        <f>IF(E27=0,"　　　　－",ROUND(H27*100/E27,1))</f>
        <v>100</v>
      </c>
    </row>
    <row r="28" spans="2:9" ht="18" customHeight="1">
      <c r="B28" s="34" t="s">
        <v>35</v>
      </c>
      <c r="C28" s="8" t="s">
        <v>44</v>
      </c>
      <c r="D28" s="9"/>
      <c r="E28" s="10">
        <v>1000000</v>
      </c>
      <c r="F28" s="37" t="s">
        <v>22</v>
      </c>
      <c r="G28" s="38" t="s">
        <v>14</v>
      </c>
      <c r="H28" s="39" t="s">
        <v>45</v>
      </c>
      <c r="I28" s="38" t="s">
        <v>21</v>
      </c>
    </row>
    <row r="29" spans="2:9" ht="18" customHeight="1">
      <c r="B29" s="56" t="s">
        <v>24</v>
      </c>
      <c r="C29" s="57"/>
      <c r="D29" s="58"/>
      <c r="E29" s="15">
        <v>-40230000</v>
      </c>
      <c r="F29" s="15">
        <v>-4670000</v>
      </c>
      <c r="G29" s="15">
        <f>+H29-F29</f>
        <v>-35560000</v>
      </c>
      <c r="H29" s="15">
        <v>-40230000</v>
      </c>
      <c r="I29" s="17">
        <v>-68.18</v>
      </c>
    </row>
    <row r="30" spans="2:9" ht="18" customHeight="1">
      <c r="B30" s="59"/>
      <c r="C30" s="60"/>
      <c r="D30" s="61"/>
      <c r="E30" s="12">
        <v>569473000</v>
      </c>
      <c r="F30" s="33">
        <v>124795697</v>
      </c>
      <c r="G30" s="33">
        <f>+H30-F30</f>
        <v>254079889</v>
      </c>
      <c r="H30" s="33">
        <v>378875586</v>
      </c>
      <c r="I30" s="20">
        <f>IF(E30=0,"　　　　－",ROUND(H30*100/E30,1))</f>
        <v>66.5</v>
      </c>
    </row>
    <row r="31" spans="2:8" s="1" customFormat="1" ht="21" customHeight="1">
      <c r="B31" s="1" t="s">
        <v>37</v>
      </c>
      <c r="C31" s="62" t="s">
        <v>47</v>
      </c>
      <c r="D31" s="57"/>
      <c r="H31" s="3"/>
    </row>
    <row r="32" ht="16.5" customHeight="1">
      <c r="G32" s="1"/>
    </row>
    <row r="33" ht="16.5" customHeight="1">
      <c r="G33" s="1"/>
    </row>
  </sheetData>
  <sheetProtection/>
  <mergeCells count="26">
    <mergeCell ref="B4:D6"/>
    <mergeCell ref="E4:E6"/>
    <mergeCell ref="F4:F6"/>
    <mergeCell ref="G4:G6"/>
    <mergeCell ref="H4:H6"/>
    <mergeCell ref="B8:B9"/>
    <mergeCell ref="C8:C9"/>
    <mergeCell ref="D8:D9"/>
    <mergeCell ref="B12:B13"/>
    <mergeCell ref="C12:C13"/>
    <mergeCell ref="D12:D13"/>
    <mergeCell ref="B14:B15"/>
    <mergeCell ref="C14:C15"/>
    <mergeCell ref="D14:D15"/>
    <mergeCell ref="B17:D18"/>
    <mergeCell ref="C19:D19"/>
    <mergeCell ref="B22:D24"/>
    <mergeCell ref="E22:E24"/>
    <mergeCell ref="F22:F24"/>
    <mergeCell ref="G22:G24"/>
    <mergeCell ref="H22:H24"/>
    <mergeCell ref="B25:B26"/>
    <mergeCell ref="C25:C26"/>
    <mergeCell ref="D25:D26"/>
    <mergeCell ref="B29:D30"/>
    <mergeCell ref="C31:D31"/>
  </mergeCells>
  <printOptions/>
  <pageMargins left="0.5905511811023623" right="0.5905511811023623" top="0.6" bottom="0.59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新座市役所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新座市役所</dc:creator>
  <cp:keywords/>
  <dc:description/>
  <cp:lastModifiedBy>Windows ユーザー</cp:lastModifiedBy>
  <cp:lastPrinted>2020-05-28T00:22:17Z</cp:lastPrinted>
  <dcterms:created xsi:type="dcterms:W3CDTF">2001-02-06T11:38:47Z</dcterms:created>
  <dcterms:modified xsi:type="dcterms:W3CDTF">2022-05-11T02:15:18Z</dcterms:modified>
  <cp:category/>
  <cp:version/>
  <cp:contentType/>
  <cp:contentStatus/>
</cp:coreProperties>
</file>