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回答【未送信】\経営比較分析表\"/>
    </mc:Choice>
  </mc:AlternateContent>
  <workbookProtection workbookAlgorithmName="SHA-512" workbookHashValue="/sPVHEsGyiaZ12QXgK/j2RrZeL1mY/Li8xkf+RtZEqNKki2rXJ6HoYzvM41+WVNAOlnEcub3643yamuZdioaJQ==" workbookSaltValue="f1NFcxm7QdRFDNB9yN2qa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<sst xmlns="http://schemas.openxmlformats.org/spreadsheetml/2006/main" count="299" uniqueCount="117">
  <si>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</si>
  <si>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</si>
  <si>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</si>
  <si>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</si>
  <si>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</si>
  <si>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</si>
  <si>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</si>
  <si>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</si>
  <si>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</si>
  <si>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</si>
  <si>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</si>
  <si>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</si>
  <si>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</si>
  <si>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</si>
  <si>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</si>
  <si>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</si>
  <si>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</si>
  <si>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</si>
  <si>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</si>
  <si>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</si>
  <si>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</si>
  <si>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</si>
  <si>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</si>
  <si>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</si>
  <si>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</si>
  <si>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</si>
  <si>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</si>
  <si>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</si>
  <si>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</si>
  <si>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</si>
  <si>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</si>
  <si>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</si>
  <si>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</si>
  <si>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</si>
  <si>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</si>
  <si>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</si>
  <si>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</si>
  <si>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</si>
  <si>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</si>
  <si>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</si>
  <si>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</si>
  <si>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</si>
  <si>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</si>
  <si>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</si>
  <si>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</si>
  <si>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</si>
  <si>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</si>
  <si>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</si>
  <si>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</si>
  <si>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</si>
  <si>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</si>
  <si>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</si>
  <si>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</si>
  <si>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</si>
  <si>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</si>
  <si>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</si>
  <si>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</si>
  <si>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</si>
  <si>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</si>
  <si>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</si>
  <si>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</si>
  <si>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</si>
  <si>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</si>
  <si>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</si>
  <si>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</si>
  <si>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</si>
  <si>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</si>
  <si>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</si>
  <si>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</si>
  <si>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</si>
  <si>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</si>
  <si>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</si>
  <si>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</si>
  <si>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</si>
  <si>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</si>
  <si>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</si>
  <si>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</si>
  <si>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</si>
  <si>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</si>
  <si>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</si>
  <si>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</si>
  <si>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</si>
  <si>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</si>
  <si>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</si>
  <si>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</si>
  <si>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</si>
  <si>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</si>
  <si>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</si>
  <si>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</si>
  <si>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</si>
  <si>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</si>
  <si>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</si>
  <si>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</si>
  <si>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</si>
  <si>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</si>
  <si>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</si>
  <si>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</si>
  <si>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</si>
  <si>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</si>
  <si>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</si>
  <si>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</si>
  <si>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</si>
  <si>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</si>
  <si>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</si>
  <si>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</si>
  <si>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</si>
  <si>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</si>
  <si>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</si>
  <si>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</si>
  <si>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</si>
  <si>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</si>
  <si>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</si>
  <si>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</si>
  <si>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</si>
  <si>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適正値である１００％を下回っており、単年度収支が赤字の状況である。経常費用の主な費用は減価償却費であるが、今後は、企業債の償還完了に伴う支払利息が皆減することから、経常費用が減少し、黒字に変動していくと思われる。
②累積欠損金比率
　使用料が主な収入となっているが、汚水処理に係る費用を賄えておらず、発生している。今後は、企業債の償還完了に伴う支払利息が皆減することから、経常費用が減少し、累積欠損金比率は下がっていくと思われる。
③流動比率
　適正値である１００％以上を大きく上回っている。今後も支払能力を高めるため、現金預金の増や企業債償還の原資を使用料収入で賄うようにしていく。
④企業債残高対事業規模比率
　全国平均及び類似団体平均値より低い比率となっている。これは、管渠の整備が完了していることから、新規の借入がなく、企業債残高が減少していることによる。
⑤経費回収率
　使用料収入で汚水処理に係る費用が賄えていない状況であるが、資本費が減少してきていることから、今後は、改善傾向を見込む。
⑥汚水処理原価
　資本費が減少してきていることに伴い、当該回収率は改善傾向にある。今後も、同様の傾向を見込む。
⑧水洗化率
　適正値の１００％であり、全国平均及び類似団体と比較して良好な数値となっている。引き続き当該数値を維持できるようにしていく。</t>
    <phoneticPr fontId="4"/>
  </si>
  <si>
    <t>①有形固定資産減価償却率
②管渠老朽化率
③管渠改善率
　全国平均及び類似団体平均値よりも下回っているかもしくは同様の比率である。
　供用開始から約２５年経過しているが、耐用年数を勘案すると、現在は老朽化対策の緊急性は高くなく、原則として更新は発生していない。</t>
    <phoneticPr fontId="4"/>
  </si>
  <si>
    <t>　今後は財務諸表の作成を通じて経営状況・資産を正確に把握するとともに、経営戦略に基づき、経営健全化を図る。</t>
    <rPh sb="35" eb="39">
      <t>ケイエイセンリャク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</si>
</sst>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C0-42FF-A392-F61E49F597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6BC0-42FF-A392-F61E49F597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14-4115-8B69-EAF266D1AE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AF14-4115-8B69-EAF266D1AE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8B1B-436F-B3EB-BB2858E45F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8B1B-436F-B3EB-BB2858E45F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95.62</c:v>
                </c:pt>
                <c:pt idx="4">
                  <c:v>97.64</c:v>
                </c:pt>
              </c:numCache>
            </c:numRef>
          </c:val>
          <c:extLst>
            <c:ext xmlns:c16="http://schemas.microsoft.com/office/drawing/2014/chart" uri="{C3380CC4-5D6E-409C-BE32-E72D297353CC}">
              <c16:uniqueId val="{00000000-22B7-4A85-ADEC-A25252D93C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22B7-4A85-ADEC-A25252D93C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3.97</c:v>
                </c:pt>
                <c:pt idx="4">
                  <c:v>7.95</c:v>
                </c:pt>
              </c:numCache>
            </c:numRef>
          </c:val>
          <c:extLst>
            <c:ext xmlns:c16="http://schemas.microsoft.com/office/drawing/2014/chart" uri="{C3380CC4-5D6E-409C-BE32-E72D297353CC}">
              <c16:uniqueId val="{00000000-4D87-4EB8-8CF5-82273A778F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4D87-4EB8-8CF5-82273A778F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903-4842-A1E0-BD1C763B18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903-4842-A1E0-BD1C763B18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7.57</c:v>
                </c:pt>
                <c:pt idx="4">
                  <c:v>11.49</c:v>
                </c:pt>
              </c:numCache>
            </c:numRef>
          </c:val>
          <c:extLst>
            <c:ext xmlns:c16="http://schemas.microsoft.com/office/drawing/2014/chart" uri="{C3380CC4-5D6E-409C-BE32-E72D297353CC}">
              <c16:uniqueId val="{00000000-F151-4328-AB12-94D614A480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F151-4328-AB12-94D614A480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387.85</c:v>
                </c:pt>
                <c:pt idx="4">
                  <c:v>552.26</c:v>
                </c:pt>
              </c:numCache>
            </c:numRef>
          </c:val>
          <c:extLst>
            <c:ext xmlns:c16="http://schemas.microsoft.com/office/drawing/2014/chart" uri="{C3380CC4-5D6E-409C-BE32-E72D297353CC}">
              <c16:uniqueId val="{00000000-B033-41EC-9AE4-723E44BD05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B033-41EC-9AE4-723E44BD05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322.48</c:v>
                </c:pt>
                <c:pt idx="4">
                  <c:v>224.17</c:v>
                </c:pt>
              </c:numCache>
            </c:numRef>
          </c:val>
          <c:extLst>
            <c:ext xmlns:c16="http://schemas.microsoft.com/office/drawing/2014/chart" uri="{C3380CC4-5D6E-409C-BE32-E72D297353CC}">
              <c16:uniqueId val="{00000000-BC30-4ABA-8899-CE5FA13A08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BC30-4ABA-8899-CE5FA13A08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92.91</c:v>
                </c:pt>
                <c:pt idx="4">
                  <c:v>97.97</c:v>
                </c:pt>
              </c:numCache>
            </c:numRef>
          </c:val>
          <c:extLst>
            <c:ext xmlns:c16="http://schemas.microsoft.com/office/drawing/2014/chart" uri="{C3380CC4-5D6E-409C-BE32-E72D297353CC}">
              <c16:uniqueId val="{00000000-529F-40A6-953F-6A7FA130B5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529F-40A6-953F-6A7FA130B5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93.25</c:v>
                </c:pt>
                <c:pt idx="4">
                  <c:v>89.02</c:v>
                </c:pt>
              </c:numCache>
            </c:numRef>
          </c:val>
          <c:extLst>
            <c:ext xmlns:c16="http://schemas.microsoft.com/office/drawing/2014/chart" uri="{C3380CC4-5D6E-409C-BE32-E72D297353CC}">
              <c16:uniqueId val="{00000000-5A0C-4F42-9BBE-9E093292EF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5A0C-4F42-9BBE-9E093292EF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新座市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166108</v>
      </c>
      <c r="AM8" s="37"/>
      <c r="AN8" s="37"/>
      <c r="AO8" s="37"/>
      <c r="AP8" s="37"/>
      <c r="AQ8" s="37"/>
      <c r="AR8" s="37"/>
      <c r="AS8" s="37"/>
      <c r="AT8" s="38">
        <f>データ!T6</f>
        <v>22.78</v>
      </c>
      <c r="AU8" s="38"/>
      <c r="AV8" s="38"/>
      <c r="AW8" s="38"/>
      <c r="AX8" s="38"/>
      <c r="AY8" s="38"/>
      <c r="AZ8" s="38"/>
      <c r="BA8" s="38"/>
      <c r="BB8" s="38">
        <f>データ!U6</f>
        <v>7291.83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93.18</v>
      </c>
      <c r="J10" s="38"/>
      <c r="K10" s="38"/>
      <c r="L10" s="38"/>
      <c r="M10" s="38"/>
      <c r="N10" s="38"/>
      <c r="O10" s="38"/>
      <c r="P10" s="38">
        <f>データ!P6</f>
        <v>1.46</v>
      </c>
      <c r="Q10" s="38"/>
      <c r="R10" s="38"/>
      <c r="S10" s="38"/>
      <c r="T10" s="38"/>
      <c r="U10" s="38"/>
      <c r="V10" s="38"/>
      <c r="W10" s="38">
        <f>データ!Q6</f>
        <v>99.37</v>
      </c>
      <c r="X10" s="38"/>
      <c r="Y10" s="38"/>
      <c r="Z10" s="38"/>
      <c r="AA10" s="38"/>
      <c r="AB10" s="38"/>
      <c r="AC10" s="38"/>
      <c r="AD10" s="37">
        <f>データ!R6</f>
        <v>1639</v>
      </c>
      <c r="AE10" s="37"/>
      <c r="AF10" s="37"/>
      <c r="AG10" s="37"/>
      <c r="AH10" s="37"/>
      <c r="AI10" s="37"/>
      <c r="AJ10" s="37"/>
      <c r="AK10" s="2"/>
      <c r="AL10" s="37">
        <f>データ!V6</f>
        <v>2427</v>
      </c>
      <c r="AM10" s="37"/>
      <c r="AN10" s="37"/>
      <c r="AO10" s="37"/>
      <c r="AP10" s="37"/>
      <c r="AQ10" s="37"/>
      <c r="AR10" s="37"/>
      <c r="AS10" s="37"/>
      <c r="AT10" s="38">
        <f>データ!W6</f>
        <v>0.34</v>
      </c>
      <c r="AU10" s="38"/>
      <c r="AV10" s="38"/>
      <c r="AW10" s="38"/>
      <c r="AX10" s="38"/>
      <c r="AY10" s="38"/>
      <c r="AZ10" s="38"/>
      <c r="BA10" s="38"/>
      <c r="BB10" s="38">
        <f>データ!X6</f>
        <v>7138.24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8ov5r+Yt6ke8kfmJ9NlB2EEONo3zHB7/qPNng1acVJNDDrqSc1l1ML27Im8jw0Nue4Qpd13024dzVPcggHxUaA==" saltValue="38okKTScK2D7fHn/VIR3y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112305</v>
      </c>
      <c r="D6" s="19">
        <f t="shared" si="3"/>
        <v>46</v>
      </c>
      <c r="E6" s="19">
        <f t="shared" si="3"/>
        <v>17</v>
      </c>
      <c r="F6" s="19">
        <f t="shared" si="3"/>
        <v>4</v>
      </c>
      <c r="G6" s="19">
        <f t="shared" si="3"/>
        <v>0</v>
      </c>
      <c r="H6" s="19" t="str">
        <f t="shared" si="3"/>
        <v>埼玉県　新座市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93.18</v>
      </c>
      <c r="P6" s="20">
        <f t="shared" si="3"/>
        <v>1.46</v>
      </c>
      <c r="Q6" s="20">
        <f t="shared" si="3"/>
        <v>99.37</v>
      </c>
      <c r="R6" s="20">
        <f t="shared" si="3"/>
        <v>1639</v>
      </c>
      <c r="S6" s="20">
        <f t="shared" si="3"/>
        <v>166108</v>
      </c>
      <c r="T6" s="20">
        <f t="shared" si="3"/>
        <v>22.78</v>
      </c>
      <c r="U6" s="20">
        <f t="shared" si="3"/>
        <v>7291.83</v>
      </c>
      <c r="V6" s="20">
        <f t="shared" si="3"/>
        <v>2427</v>
      </c>
      <c r="W6" s="20">
        <f t="shared" si="3"/>
        <v>0.34</v>
      </c>
      <c r="X6" s="20">
        <f t="shared" si="3"/>
        <v>7138.24</v>
      </c>
      <c r="Y6" s="21" t="str">
        <f>IF(Y7="",NA(),Y7)</f>
        <v>-</v>
      </c>
      <c r="Z6" s="21" t="str">
        <f t="shared" ref="Z6:AH6" si="4">IF(Z7="",NA(),Z7)</f>
        <v>-</v>
      </c>
      <c r="AA6" s="21" t="str">
        <f t="shared" si="4"/>
        <v>-</v>
      </c>
      <c r="AB6" s="21">
        <f t="shared" si="4"/>
        <v>95.62</v>
      </c>
      <c r="AC6" s="21">
        <f t="shared" si="4"/>
        <v>97.64</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1">
        <f t="shared" si="5"/>
        <v>7.57</v>
      </c>
      <c r="AN6" s="21">
        <f t="shared" si="5"/>
        <v>11.49</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387.85</v>
      </c>
      <c r="AY6" s="21">
        <f t="shared" si="6"/>
        <v>552.26</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322.48</v>
      </c>
      <c r="BJ6" s="21">
        <f t="shared" si="7"/>
        <v>224.17</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92.91</v>
      </c>
      <c r="BU6" s="21">
        <f t="shared" si="8"/>
        <v>97.97</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93.25</v>
      </c>
      <c r="CF6" s="21">
        <f t="shared" si="9"/>
        <v>89.02</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3.97</v>
      </c>
      <c r="DM6" s="21">
        <f t="shared" si="12"/>
        <v>7.95</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112305</v>
      </c>
      <c r="D7" s="23">
        <v>46</v>
      </c>
      <c r="E7" s="23">
        <v>17</v>
      </c>
      <c r="F7" s="23">
        <v>4</v>
      </c>
      <c r="G7" s="23">
        <v>0</v>
      </c>
      <c r="H7" s="23" t="s">
        <v>96</v>
      </c>
      <c r="I7" s="23" t="s">
        <v>97</v>
      </c>
      <c r="J7" s="23" t="s">
        <v>98</v>
      </c>
      <c r="K7" s="23" t="s">
        <v>99</v>
      </c>
      <c r="L7" s="23" t="s">
        <v>100</v>
      </c>
      <c r="M7" s="23" t="s">
        <v>101</v>
      </c>
      <c r="N7" s="24" t="s">
        <v>102</v>
      </c>
      <c r="O7" s="24">
        <v>93.18</v>
      </c>
      <c r="P7" s="24">
        <v>1.46</v>
      </c>
      <c r="Q7" s="24">
        <v>99.37</v>
      </c>
      <c r="R7" s="24">
        <v>1639</v>
      </c>
      <c r="S7" s="24">
        <v>166108</v>
      </c>
      <c r="T7" s="24">
        <v>22.78</v>
      </c>
      <c r="U7" s="24">
        <v>7291.83</v>
      </c>
      <c r="V7" s="24">
        <v>2427</v>
      </c>
      <c r="W7" s="24">
        <v>0.34</v>
      </c>
      <c r="X7" s="24">
        <v>7138.24</v>
      </c>
      <c r="Y7" s="24" t="s">
        <v>102</v>
      </c>
      <c r="Z7" s="24" t="s">
        <v>102</v>
      </c>
      <c r="AA7" s="24" t="s">
        <v>102</v>
      </c>
      <c r="AB7" s="24">
        <v>95.62</v>
      </c>
      <c r="AC7" s="24">
        <v>97.64</v>
      </c>
      <c r="AD7" s="24" t="s">
        <v>102</v>
      </c>
      <c r="AE7" s="24" t="s">
        <v>102</v>
      </c>
      <c r="AF7" s="24" t="s">
        <v>102</v>
      </c>
      <c r="AG7" s="24">
        <v>102.7</v>
      </c>
      <c r="AH7" s="24">
        <v>104.11</v>
      </c>
      <c r="AI7" s="24">
        <v>105.35</v>
      </c>
      <c r="AJ7" s="24" t="s">
        <v>102</v>
      </c>
      <c r="AK7" s="24" t="s">
        <v>102</v>
      </c>
      <c r="AL7" s="24" t="s">
        <v>102</v>
      </c>
      <c r="AM7" s="24">
        <v>7.57</v>
      </c>
      <c r="AN7" s="24">
        <v>11.49</v>
      </c>
      <c r="AO7" s="24" t="s">
        <v>102</v>
      </c>
      <c r="AP7" s="24" t="s">
        <v>102</v>
      </c>
      <c r="AQ7" s="24" t="s">
        <v>102</v>
      </c>
      <c r="AR7" s="24">
        <v>48.2</v>
      </c>
      <c r="AS7" s="24">
        <v>46.91</v>
      </c>
      <c r="AT7" s="24">
        <v>63.89</v>
      </c>
      <c r="AU7" s="24" t="s">
        <v>102</v>
      </c>
      <c r="AV7" s="24" t="s">
        <v>102</v>
      </c>
      <c r="AW7" s="24" t="s">
        <v>102</v>
      </c>
      <c r="AX7" s="24">
        <v>387.85</v>
      </c>
      <c r="AY7" s="24">
        <v>552.26</v>
      </c>
      <c r="AZ7" s="24" t="s">
        <v>102</v>
      </c>
      <c r="BA7" s="24" t="s">
        <v>102</v>
      </c>
      <c r="BB7" s="24" t="s">
        <v>102</v>
      </c>
      <c r="BC7" s="24">
        <v>46.85</v>
      </c>
      <c r="BD7" s="24">
        <v>44.35</v>
      </c>
      <c r="BE7" s="24">
        <v>44.07</v>
      </c>
      <c r="BF7" s="24" t="s">
        <v>102</v>
      </c>
      <c r="BG7" s="24" t="s">
        <v>102</v>
      </c>
      <c r="BH7" s="24" t="s">
        <v>102</v>
      </c>
      <c r="BI7" s="24">
        <v>322.48</v>
      </c>
      <c r="BJ7" s="24">
        <v>224.17</v>
      </c>
      <c r="BK7" s="24" t="s">
        <v>102</v>
      </c>
      <c r="BL7" s="24" t="s">
        <v>102</v>
      </c>
      <c r="BM7" s="24" t="s">
        <v>102</v>
      </c>
      <c r="BN7" s="24">
        <v>1268.6300000000001</v>
      </c>
      <c r="BO7" s="24">
        <v>1283.69</v>
      </c>
      <c r="BP7" s="24">
        <v>1201.79</v>
      </c>
      <c r="BQ7" s="24" t="s">
        <v>102</v>
      </c>
      <c r="BR7" s="24" t="s">
        <v>102</v>
      </c>
      <c r="BS7" s="24" t="s">
        <v>102</v>
      </c>
      <c r="BT7" s="24">
        <v>92.91</v>
      </c>
      <c r="BU7" s="24">
        <v>97.97</v>
      </c>
      <c r="BV7" s="24" t="s">
        <v>102</v>
      </c>
      <c r="BW7" s="24" t="s">
        <v>102</v>
      </c>
      <c r="BX7" s="24" t="s">
        <v>102</v>
      </c>
      <c r="BY7" s="24">
        <v>82.88</v>
      </c>
      <c r="BZ7" s="24">
        <v>82.53</v>
      </c>
      <c r="CA7" s="24">
        <v>75.31</v>
      </c>
      <c r="CB7" s="24" t="s">
        <v>102</v>
      </c>
      <c r="CC7" s="24" t="s">
        <v>102</v>
      </c>
      <c r="CD7" s="24" t="s">
        <v>102</v>
      </c>
      <c r="CE7" s="24">
        <v>93.25</v>
      </c>
      <c r="CF7" s="24">
        <v>89.02</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100</v>
      </c>
      <c r="DB7" s="24">
        <v>100</v>
      </c>
      <c r="DC7" s="24" t="s">
        <v>102</v>
      </c>
      <c r="DD7" s="24" t="s">
        <v>102</v>
      </c>
      <c r="DE7" s="24" t="s">
        <v>102</v>
      </c>
      <c r="DF7" s="24">
        <v>87.65</v>
      </c>
      <c r="DG7" s="24">
        <v>88.15</v>
      </c>
      <c r="DH7" s="24">
        <v>85.24</v>
      </c>
      <c r="DI7" s="24" t="s">
        <v>102</v>
      </c>
      <c r="DJ7" s="24" t="s">
        <v>102</v>
      </c>
      <c r="DK7" s="24" t="s">
        <v>102</v>
      </c>
      <c r="DL7" s="24">
        <v>3.97</v>
      </c>
      <c r="DM7" s="24">
        <v>7.95</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新座市</cp:lastModifiedBy>
  <cp:lastPrinted>2023-01-26T01:45:14Z</cp:lastPrinted>
  <dcterms:created xsi:type="dcterms:W3CDTF">2023-01-12T23:38:06Z</dcterms:created>
  <dcterms:modified xsi:type="dcterms:W3CDTF">2023-01-26T01:54:56Z</dcterms:modified>
  <cp:category/>
</cp:coreProperties>
</file>