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Svniiza110\管財契約課\一般\契約係\41-2.スライド条項\1-4 全体スライド条項\R060301（賃金の行き渡り）\2_様式\2_記入例\"/>
    </mc:Choice>
  </mc:AlternateContent>
  <bookViews>
    <workbookView xWindow="120" yWindow="30" windowWidth="13995" windowHeight="7140"/>
  </bookViews>
  <sheets>
    <sheet name="記入例" sheetId="2" r:id="rId1"/>
  </sheets>
  <definedNames>
    <definedName name="_xlnm.Print_Area" localSheetId="0">記入例!$A$1:$M$44</definedName>
  </definedNames>
  <calcPr calcId="162913"/>
</workbook>
</file>

<file path=xl/calcChain.xml><?xml version="1.0" encoding="utf-8"?>
<calcChain xmlns="http://schemas.openxmlformats.org/spreadsheetml/2006/main">
  <c r="M16" i="2" l="1"/>
  <c r="K16" i="2"/>
  <c r="M14" i="2"/>
  <c r="K14" i="2"/>
  <c r="M29" i="2" l="1"/>
  <c r="M15" i="2" l="1"/>
  <c r="M12" i="2"/>
  <c r="M11" i="2"/>
  <c r="K15" i="2"/>
  <c r="K12" i="2"/>
  <c r="K11" i="2"/>
  <c r="K22" i="2" l="1"/>
  <c r="M22" i="2"/>
  <c r="M24" i="2" s="1"/>
  <c r="M26" i="2" s="1"/>
  <c r="M28" i="2" s="1"/>
  <c r="M30" i="2" s="1"/>
  <c r="D37" i="2" s="1"/>
  <c r="K24" i="2" l="1"/>
  <c r="K26" i="2" s="1"/>
  <c r="K28" i="2" s="1"/>
  <c r="K30" i="2" s="1"/>
  <c r="D39" i="2" l="1"/>
  <c r="D38" i="2"/>
  <c r="D40" i="2" l="1"/>
  <c r="D41" i="2" s="1"/>
  <c r="D42" i="2" s="1"/>
</calcChain>
</file>

<file path=xl/sharedStrings.xml><?xml version="1.0" encoding="utf-8"?>
<sst xmlns="http://schemas.openxmlformats.org/spreadsheetml/2006/main" count="70" uniqueCount="63">
  <si>
    <t>工事名</t>
    <rPh sb="0" eb="3">
      <t>コウジメイ</t>
    </rPh>
    <phoneticPr fontId="1"/>
  </si>
  <si>
    <t>工事場所</t>
    <rPh sb="0" eb="2">
      <t>コウジ</t>
    </rPh>
    <rPh sb="2" eb="4">
      <t>バショ</t>
    </rPh>
    <phoneticPr fontId="1"/>
  </si>
  <si>
    <t>工　　期</t>
    <rPh sb="0" eb="1">
      <t>コウ</t>
    </rPh>
    <rPh sb="3" eb="4">
      <t>キ</t>
    </rPh>
    <phoneticPr fontId="1"/>
  </si>
  <si>
    <t>　○○○○□□□金(○○○)工事(○○○その１)</t>
    <rPh sb="8" eb="9">
      <t>キン</t>
    </rPh>
    <rPh sb="14" eb="16">
      <t>コウジ</t>
    </rPh>
    <phoneticPr fontId="1"/>
  </si>
  <si>
    <t>　主要地方道○○□□線／○○市○○地内</t>
    <rPh sb="1" eb="3">
      <t>シュヨウ</t>
    </rPh>
    <rPh sb="3" eb="5">
      <t>チホウ</t>
    </rPh>
    <rPh sb="5" eb="6">
      <t>ドウ</t>
    </rPh>
    <rPh sb="10" eb="11">
      <t>セン</t>
    </rPh>
    <rPh sb="14" eb="15">
      <t>シ</t>
    </rPh>
    <rPh sb="17" eb="18">
      <t>チ</t>
    </rPh>
    <rPh sb="18" eb="19">
      <t>ナイ</t>
    </rPh>
    <phoneticPr fontId="1"/>
  </si>
  <si>
    <t>工事区分</t>
    <rPh sb="0" eb="2">
      <t>コウジ</t>
    </rPh>
    <rPh sb="2" eb="4">
      <t>クブン</t>
    </rPh>
    <phoneticPr fontId="1"/>
  </si>
  <si>
    <t>種別</t>
    <rPh sb="0" eb="2">
      <t>シュベツ</t>
    </rPh>
    <phoneticPr fontId="1"/>
  </si>
  <si>
    <t>細別</t>
    <rPh sb="0" eb="2">
      <t>サイベツベツ</t>
    </rPh>
    <phoneticPr fontId="1"/>
  </si>
  <si>
    <t>規格</t>
    <rPh sb="0" eb="2">
      <t>キカク</t>
    </rPh>
    <phoneticPr fontId="1"/>
  </si>
  <si>
    <t>単位</t>
    <rPh sb="0" eb="2">
      <t>タンイ</t>
    </rPh>
    <phoneticPr fontId="1"/>
  </si>
  <si>
    <t>工種</t>
    <rPh sb="0" eb="1">
      <t>コウ</t>
    </rPh>
    <rPh sb="1" eb="2">
      <t>シュ</t>
    </rPh>
    <phoneticPr fontId="1"/>
  </si>
  <si>
    <t>m3</t>
    <phoneticPr fontId="1"/>
  </si>
  <si>
    <t>m2</t>
    <phoneticPr fontId="1"/>
  </si>
  <si>
    <t>直接工事費</t>
    <rPh sb="0" eb="2">
      <t>チョクセツ</t>
    </rPh>
    <rPh sb="2" eb="5">
      <t>コウジヒ</t>
    </rPh>
    <phoneticPr fontId="1"/>
  </si>
  <si>
    <t>共通仮設費</t>
    <rPh sb="0" eb="2">
      <t>キョウツウ</t>
    </rPh>
    <rPh sb="2" eb="4">
      <t>カセツ</t>
    </rPh>
    <rPh sb="4" eb="5">
      <t>ヒ</t>
    </rPh>
    <phoneticPr fontId="1"/>
  </si>
  <si>
    <t>式</t>
    <rPh sb="0" eb="1">
      <t>シキ</t>
    </rPh>
    <phoneticPr fontId="1"/>
  </si>
  <si>
    <t>純工事費</t>
    <rPh sb="0" eb="1">
      <t>ジュン</t>
    </rPh>
    <rPh sb="1" eb="3">
      <t>コウジ</t>
    </rPh>
    <rPh sb="3" eb="4">
      <t>ヒ</t>
    </rPh>
    <phoneticPr fontId="1"/>
  </si>
  <si>
    <t>現場管理費</t>
    <rPh sb="0" eb="2">
      <t>ゲンバ</t>
    </rPh>
    <rPh sb="2" eb="5">
      <t>カンリヒ</t>
    </rPh>
    <phoneticPr fontId="1"/>
  </si>
  <si>
    <t>残工事数量</t>
    <rPh sb="0" eb="1">
      <t>ザン</t>
    </rPh>
    <rPh sb="1" eb="3">
      <t>コウジ</t>
    </rPh>
    <rPh sb="3" eb="5">
      <t>スウリョウ</t>
    </rPh>
    <phoneticPr fontId="1"/>
  </si>
  <si>
    <t>工事原価</t>
    <rPh sb="0" eb="2">
      <t>コウジ</t>
    </rPh>
    <rPh sb="2" eb="4">
      <t>ゲンカ</t>
    </rPh>
    <phoneticPr fontId="1"/>
  </si>
  <si>
    <t>一般管理費</t>
    <rPh sb="0" eb="2">
      <t>イッパン</t>
    </rPh>
    <rPh sb="2" eb="5">
      <t>カンリヒ</t>
    </rPh>
    <phoneticPr fontId="1"/>
  </si>
  <si>
    <t>工事価格</t>
    <rPh sb="0" eb="2">
      <t>コウジ</t>
    </rPh>
    <rPh sb="2" eb="4">
      <t>カカク</t>
    </rPh>
    <phoneticPr fontId="1"/>
  </si>
  <si>
    <t>原単価</t>
    <rPh sb="0" eb="1">
      <t>ゲン</t>
    </rPh>
    <rPh sb="1" eb="3">
      <t>タンカ</t>
    </rPh>
    <phoneticPr fontId="1"/>
  </si>
  <si>
    <t>新単価</t>
    <rPh sb="0" eb="1">
      <t>シン</t>
    </rPh>
    <rPh sb="1" eb="3">
      <t>タンカ</t>
    </rPh>
    <phoneticPr fontId="1"/>
  </si>
  <si>
    <t>原金額</t>
    <rPh sb="0" eb="1">
      <t>ゲン</t>
    </rPh>
    <rPh sb="1" eb="3">
      <t>キンガク</t>
    </rPh>
    <phoneticPr fontId="1"/>
  </si>
  <si>
    <t>新金額</t>
    <rPh sb="0" eb="1">
      <t>シン</t>
    </rPh>
    <rPh sb="1" eb="3">
      <t>キンガク</t>
    </rPh>
    <phoneticPr fontId="1"/>
  </si>
  <si>
    <t>落札率</t>
    <rPh sb="0" eb="2">
      <t>ラクサツ</t>
    </rPh>
    <rPh sb="2" eb="3">
      <t>リツ</t>
    </rPh>
    <phoneticPr fontId="1"/>
  </si>
  <si>
    <t>工事価格×落札率</t>
    <rPh sb="0" eb="2">
      <t>コウジ</t>
    </rPh>
    <rPh sb="2" eb="4">
      <t>カカク</t>
    </rPh>
    <rPh sb="5" eb="7">
      <t>ラクサツ</t>
    </rPh>
    <rPh sb="7" eb="8">
      <t>リツ</t>
    </rPh>
    <phoneticPr fontId="1"/>
  </si>
  <si>
    <t>スライド額内訳書</t>
    <rPh sb="4" eb="5">
      <t>ガク</t>
    </rPh>
    <rPh sb="5" eb="8">
      <t>ウチワケショ</t>
    </rPh>
    <phoneticPr fontId="1"/>
  </si>
  <si>
    <t>P1(税抜)</t>
    <rPh sb="3" eb="4">
      <t>ゼイ</t>
    </rPh>
    <rPh sb="4" eb="5">
      <t>ヌ</t>
    </rPh>
    <phoneticPr fontId="1"/>
  </si>
  <si>
    <t>P2(税抜)</t>
    <rPh sb="3" eb="4">
      <t>ゼイ</t>
    </rPh>
    <rPh sb="4" eb="5">
      <t>ヌ</t>
    </rPh>
    <phoneticPr fontId="1"/>
  </si>
  <si>
    <t>スライド額の算出</t>
    <rPh sb="4" eb="5">
      <t>ガク</t>
    </rPh>
    <rPh sb="6" eb="8">
      <t>サンシュツ</t>
    </rPh>
    <phoneticPr fontId="1"/>
  </si>
  <si>
    <t>①</t>
    <phoneticPr fontId="1"/>
  </si>
  <si>
    <t>②</t>
    <phoneticPr fontId="1"/>
  </si>
  <si>
    <t>③</t>
    <phoneticPr fontId="1"/>
  </si>
  <si>
    <t>①－②－③</t>
    <phoneticPr fontId="1"/>
  </si>
  <si>
    <t>スライド額(税抜)</t>
    <rPh sb="4" eb="5">
      <t>ガク</t>
    </rPh>
    <rPh sb="6" eb="7">
      <t>ゼイ</t>
    </rPh>
    <rPh sb="7" eb="8">
      <t>ヌ</t>
    </rPh>
    <phoneticPr fontId="1"/>
  </si>
  <si>
    <t>消費税相当額</t>
    <rPh sb="0" eb="3">
      <t>ショウヒゼイ</t>
    </rPh>
    <rPh sb="3" eb="5">
      <t>ソウトウ</t>
    </rPh>
    <rPh sb="5" eb="6">
      <t>ガク</t>
    </rPh>
    <phoneticPr fontId="1"/>
  </si>
  <si>
    <t>スライド額(税込)</t>
    <rPh sb="4" eb="5">
      <t>ガク</t>
    </rPh>
    <rPh sb="6" eb="7">
      <t>ゼイ</t>
    </rPh>
    <rPh sb="7" eb="8">
      <t>コミ</t>
    </rPh>
    <phoneticPr fontId="1"/>
  </si>
  <si>
    <t>項　目</t>
    <rPh sb="0" eb="1">
      <t>コウ</t>
    </rPh>
    <rPh sb="2" eb="3">
      <t>メ</t>
    </rPh>
    <phoneticPr fontId="1"/>
  </si>
  <si>
    <t>金額　(円)</t>
    <rPh sb="0" eb="2">
      <t>キンガク</t>
    </rPh>
    <rPh sb="4" eb="5">
      <t>エン</t>
    </rPh>
    <phoneticPr fontId="1"/>
  </si>
  <si>
    <t>備考</t>
    <rPh sb="0" eb="2">
      <t>ビコウ</t>
    </rPh>
    <phoneticPr fontId="1"/>
  </si>
  <si>
    <t>P1(税抜)=</t>
    <rPh sb="3" eb="4">
      <t>ゼイ</t>
    </rPh>
    <rPh sb="4" eb="5">
      <t>ヌ</t>
    </rPh>
    <phoneticPr fontId="1"/>
  </si>
  <si>
    <t>P2(税抜)=</t>
    <rPh sb="3" eb="4">
      <t>ゼイ</t>
    </rPh>
    <rPh sb="4" eb="5">
      <t>ヌ</t>
    </rPh>
    <phoneticPr fontId="1"/>
  </si>
  <si>
    <t>スライド額(税抜)が0円以下の場合は0円とする。</t>
    <rPh sb="4" eb="5">
      <t>ガク</t>
    </rPh>
    <rPh sb="6" eb="7">
      <t>ゼイ</t>
    </rPh>
    <rPh sb="7" eb="8">
      <t>ヌ</t>
    </rPh>
    <rPh sb="11" eb="12">
      <t>エン</t>
    </rPh>
    <rPh sb="12" eb="14">
      <t>イカ</t>
    </rPh>
    <rPh sb="15" eb="17">
      <t>バアイ</t>
    </rPh>
    <rPh sb="19" eb="20">
      <t>エン</t>
    </rPh>
    <phoneticPr fontId="1"/>
  </si>
  <si>
    <t>スライド請求者に対し原単価から
新金額までの列の数字は原則、公開とする。</t>
    <rPh sb="4" eb="6">
      <t>セイキュウ</t>
    </rPh>
    <rPh sb="6" eb="7">
      <t>シャ</t>
    </rPh>
    <rPh sb="8" eb="9">
      <t>タイ</t>
    </rPh>
    <rPh sb="10" eb="11">
      <t>ゲン</t>
    </rPh>
    <rPh sb="11" eb="13">
      <t>タンカ</t>
    </rPh>
    <rPh sb="16" eb="17">
      <t>シン</t>
    </rPh>
    <rPh sb="17" eb="19">
      <t>キンガク</t>
    </rPh>
    <rPh sb="22" eb="23">
      <t>レツ</t>
    </rPh>
    <rPh sb="24" eb="26">
      <t>スウジ</t>
    </rPh>
    <rPh sb="27" eb="29">
      <t>ゲンソク</t>
    </rPh>
    <rPh sb="30" eb="32">
      <t>コウカイ</t>
    </rPh>
    <phoneticPr fontId="1"/>
  </si>
  <si>
    <t>※共通仮設費、現場管理費、一般管理費は全体額に占める残工事費の割合に応じて按分しています。</t>
    <rPh sb="1" eb="3">
      <t>キョウツウ</t>
    </rPh>
    <rPh sb="3" eb="5">
      <t>カセツ</t>
    </rPh>
    <rPh sb="5" eb="6">
      <t>ヒ</t>
    </rPh>
    <rPh sb="7" eb="9">
      <t>ゲンバ</t>
    </rPh>
    <rPh sb="9" eb="12">
      <t>カンリヒ</t>
    </rPh>
    <rPh sb="13" eb="15">
      <t>イッパン</t>
    </rPh>
    <rPh sb="15" eb="18">
      <t>カンリヒ</t>
    </rPh>
    <rPh sb="19" eb="21">
      <t>ゼンタイ</t>
    </rPh>
    <rPh sb="21" eb="22">
      <t>ガク</t>
    </rPh>
    <rPh sb="23" eb="24">
      <t>シ</t>
    </rPh>
    <rPh sb="26" eb="27">
      <t>ザン</t>
    </rPh>
    <rPh sb="27" eb="29">
      <t>コウジ</t>
    </rPh>
    <rPh sb="29" eb="30">
      <t>ヒ</t>
    </rPh>
    <rPh sb="31" eb="33">
      <t>ワリアイ</t>
    </rPh>
    <rPh sb="34" eb="35">
      <t>オウ</t>
    </rPh>
    <rPh sb="37" eb="39">
      <t>アンブン</t>
    </rPh>
    <phoneticPr fontId="1"/>
  </si>
  <si>
    <t>道路土工</t>
    <rPh sb="0" eb="2">
      <t>ドウロ</t>
    </rPh>
    <rPh sb="2" eb="4">
      <t>ドコウ</t>
    </rPh>
    <phoneticPr fontId="1"/>
  </si>
  <si>
    <t>道路改良</t>
    <rPh sb="0" eb="2">
      <t>ドウロ</t>
    </rPh>
    <rPh sb="2" eb="4">
      <t>カイリョウ</t>
    </rPh>
    <phoneticPr fontId="1"/>
  </si>
  <si>
    <t>掘削工</t>
    <rPh sb="0" eb="2">
      <t>クッサク</t>
    </rPh>
    <rPh sb="2" eb="3">
      <t>コウ</t>
    </rPh>
    <phoneticPr fontId="1"/>
  </si>
  <si>
    <t>路床盛土工</t>
    <rPh sb="0" eb="2">
      <t>ロショウ</t>
    </rPh>
    <rPh sb="2" eb="4">
      <t>モリド</t>
    </rPh>
    <rPh sb="4" eb="5">
      <t>コウ</t>
    </rPh>
    <phoneticPr fontId="1"/>
  </si>
  <si>
    <t>排水構造物工</t>
    <rPh sb="0" eb="2">
      <t>ハイスイ</t>
    </rPh>
    <rPh sb="2" eb="5">
      <t>コウゾウブツ</t>
    </rPh>
    <rPh sb="5" eb="6">
      <t>コウ</t>
    </rPh>
    <phoneticPr fontId="1"/>
  </si>
  <si>
    <t>作業土工</t>
    <rPh sb="0" eb="2">
      <t>サギョウ</t>
    </rPh>
    <rPh sb="2" eb="4">
      <t>ドコウ</t>
    </rPh>
    <phoneticPr fontId="1"/>
  </si>
  <si>
    <t>側溝工</t>
    <rPh sb="0" eb="2">
      <t>ソッコウ</t>
    </rPh>
    <rPh sb="2" eb="3">
      <t>コウ</t>
    </rPh>
    <phoneticPr fontId="1"/>
  </si>
  <si>
    <t>m</t>
    <phoneticPr fontId="1"/>
  </si>
  <si>
    <t>舗装工</t>
    <rPh sb="0" eb="2">
      <t>ホソウ</t>
    </rPh>
    <rPh sb="2" eb="3">
      <t>コウ</t>
    </rPh>
    <phoneticPr fontId="1"/>
  </si>
  <si>
    <t>As舗装工</t>
    <rPh sb="2" eb="4">
      <t>ホソウ</t>
    </rPh>
    <rPh sb="4" eb="5">
      <t>コウ</t>
    </rPh>
    <phoneticPr fontId="1"/>
  </si>
  <si>
    <t>区画線工</t>
    <rPh sb="0" eb="4">
      <t>クカクセンコウ</t>
    </rPh>
    <phoneticPr fontId="1"/>
  </si>
  <si>
    <t>P1(税抜)×1%</t>
    <rPh sb="3" eb="4">
      <t>ゼイ</t>
    </rPh>
    <rPh sb="4" eb="5">
      <t>ヌ</t>
    </rPh>
    <phoneticPr fontId="1"/>
  </si>
  <si>
    <t>-</t>
    <phoneticPr fontId="1"/>
  </si>
  <si>
    <r>
      <t>　</t>
    </r>
    <r>
      <rPr>
        <b/>
        <sz val="11"/>
        <color rgb="FFFF0000"/>
        <rFont val="BIZ UDゴシック"/>
        <family val="3"/>
        <charset val="128"/>
      </rPr>
      <t>令和３年１月１７日</t>
    </r>
    <r>
      <rPr>
        <sz val="11"/>
        <color theme="1"/>
        <rFont val="BIZ UDゴシック"/>
        <family val="3"/>
        <charset val="128"/>
      </rPr>
      <t>～</t>
    </r>
    <r>
      <rPr>
        <b/>
        <sz val="11"/>
        <color rgb="FFFF0000"/>
        <rFont val="BIZ UDゴシック"/>
        <family val="3"/>
        <charset val="128"/>
      </rPr>
      <t>令和４年８月３１日</t>
    </r>
    <r>
      <rPr>
        <sz val="11"/>
        <color theme="1"/>
        <rFont val="BIZ UDゴシック"/>
        <family val="3"/>
        <charset val="128"/>
      </rPr>
      <t>まで</t>
    </r>
    <rPh sb="1" eb="3">
      <t>レイワ</t>
    </rPh>
    <rPh sb="4" eb="5">
      <t>ネン</t>
    </rPh>
    <rPh sb="6" eb="7">
      <t>ガツ</t>
    </rPh>
    <rPh sb="9" eb="10">
      <t>ヒ</t>
    </rPh>
    <rPh sb="11" eb="13">
      <t>レイワ</t>
    </rPh>
    <rPh sb="14" eb="15">
      <t>ネン</t>
    </rPh>
    <rPh sb="16" eb="17">
      <t>ゲツ</t>
    </rPh>
    <rPh sb="19" eb="20">
      <t>ヒ</t>
    </rPh>
    <phoneticPr fontId="1"/>
  </si>
  <si>
    <t>スライド対象の残工事（細別・規格は必要に応じて記載）</t>
    <rPh sb="4" eb="6">
      <t>タイショウ</t>
    </rPh>
    <rPh sb="7" eb="8">
      <t>ザン</t>
    </rPh>
    <rPh sb="8" eb="10">
      <t>コウジ</t>
    </rPh>
    <rPh sb="14" eb="16">
      <t>キカク</t>
    </rPh>
    <phoneticPr fontId="1"/>
  </si>
  <si>
    <t>千円未満切捨て</t>
    <rPh sb="0" eb="2">
      <t>センエン</t>
    </rPh>
    <rPh sb="2" eb="4">
      <t>ミマン</t>
    </rPh>
    <rPh sb="4" eb="6">
      <t>キリス</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</si>
</sst>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Red]\(#,##0\)"/>
  </numFmts>
  <fonts count="12"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b/>
      <sz val="10.5"/>
      <color rgb="FFFF0000"/>
      <name val="BIZ UDゴシック"/>
      <family val="3"/>
      <charset val="128"/>
    </font>
    <font>
      <b/>
      <sz val="11"/>
      <color rgb="FFFF0000"/>
      <name val="BIZ UDゴシック"/>
      <family val="3"/>
      <charset val="128"/>
    </font>
    <font>
      <sz val="11"/>
      <color theme="1"/>
      <name val="BIZ UDゴシック"/>
      <family val="3"/>
      <charset val="128"/>
    </font>
    <font>
      <sz val="16"/>
      <color theme="1"/>
      <name val="BIZ UDゴシック"/>
      <family val="3"/>
      <charset val="128"/>
    </font>
    <font>
      <sz val="11"/>
      <color rgb="FFFF0000"/>
      <name val="BIZ UDゴシック"/>
      <family val="3"/>
      <charset val="128"/>
    </font>
    <font>
      <sz val="11"/>
      <name val="BIZ UDゴシック"/>
      <family val="3"/>
      <charset val="128"/>
    </font>
    <font>
      <sz val="10.5"/>
      <name val="BIZ UDゴシック"/>
      <family val="3"/>
      <charset val="128"/>
    </font>
    <font>
      <sz val="10"/>
      <color theme="1"/>
      <name val="BIZ UDゴシック"/>
      <family val="3"/>
      <charset val="128"/>
    </font>
    <font>
      <sz val="10"/>
      <name val="BIZ UDゴシック"/>
      <family val="3"/>
      <charset val="128"/>
    </font>
  </fonts>
  <fills count="4">
    <fill>
      <patternFill patternType="none"/>
    </fill>
    <fill>
      <patternFill patternType="gray125"/>
    </fill>
    <fill>
      <patternFill patternType="solid">
        <fgColor theme="0"/>
        <bgColor indexed="64"/>
      </patternFill>
    </fill>
    <fill>
      <patternFill patternType="solid">
        <fgColor rgb="FFFFFF9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ck">
        <color auto="1"/>
      </left>
      <right style="thin">
        <color auto="1"/>
      </right>
      <top style="thick">
        <color auto="1"/>
      </top>
      <bottom style="thin">
        <color auto="1"/>
      </bottom>
      <diagonal/>
    </border>
    <border>
      <left style="thin">
        <color auto="1"/>
      </left>
      <right style="thin">
        <color auto="1"/>
      </right>
      <top style="thick">
        <color auto="1"/>
      </top>
      <bottom style="thin">
        <color auto="1"/>
      </bottom>
      <diagonal/>
    </border>
    <border>
      <left style="thin">
        <color auto="1"/>
      </left>
      <right style="thick">
        <color auto="1"/>
      </right>
      <top style="thick">
        <color auto="1"/>
      </top>
      <bottom style="thin">
        <color auto="1"/>
      </bottom>
      <diagonal/>
    </border>
    <border>
      <left style="thick">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thick">
        <color auto="1"/>
      </left>
      <right style="thin">
        <color auto="1"/>
      </right>
      <top style="thin">
        <color auto="1"/>
      </top>
      <bottom style="thick">
        <color auto="1"/>
      </bottom>
      <diagonal/>
    </border>
    <border>
      <left style="thin">
        <color auto="1"/>
      </left>
      <right style="thin">
        <color auto="1"/>
      </right>
      <top style="thin">
        <color auto="1"/>
      </top>
      <bottom style="thick">
        <color auto="1"/>
      </bottom>
      <diagonal/>
    </border>
    <border>
      <left style="thin">
        <color auto="1"/>
      </left>
      <right style="thick">
        <color auto="1"/>
      </right>
      <top style="thin">
        <color auto="1"/>
      </top>
      <bottom style="thick">
        <color auto="1"/>
      </bottom>
      <diagonal/>
    </border>
    <border>
      <left style="thin">
        <color auto="1"/>
      </left>
      <right style="thick">
        <color auto="1"/>
      </right>
      <top/>
      <bottom/>
      <diagonal/>
    </border>
  </borders>
  <cellStyleXfs count="3">
    <xf numFmtId="0" fontId="0"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cellStyleXfs>
  <cellXfs count="80">
    <xf numFmtId="0" fontId="0" fillId="0" borderId="0" xfId="0">
      <alignment vertical="center"/>
    </xf>
    <xf numFmtId="38" fontId="3" fillId="3" borderId="8" xfId="1" applyFont="1" applyFill="1" applyBorder="1" applyAlignment="1">
      <alignment horizontal="right" vertical="center" shrinkToFit="1"/>
    </xf>
    <xf numFmtId="38" fontId="3" fillId="3" borderId="1" xfId="1" applyFont="1" applyFill="1" applyBorder="1" applyAlignment="1">
      <alignment horizontal="right" vertical="center" shrinkToFit="1"/>
    </xf>
    <xf numFmtId="38" fontId="3" fillId="3" borderId="9" xfId="1" applyFont="1" applyFill="1" applyBorder="1" applyAlignment="1">
      <alignment horizontal="right" vertical="center" shrinkToFit="1"/>
    </xf>
    <xf numFmtId="0" fontId="3" fillId="3" borderId="8" xfId="0" applyFont="1" applyFill="1" applyBorder="1" applyAlignment="1">
      <alignment horizontal="right" vertical="center" shrinkToFit="1"/>
    </xf>
    <xf numFmtId="0" fontId="3" fillId="3" borderId="1" xfId="0" applyFont="1" applyFill="1" applyBorder="1" applyAlignment="1">
      <alignment horizontal="right" vertical="center" shrinkToFit="1"/>
    </xf>
    <xf numFmtId="0" fontId="3" fillId="3" borderId="8" xfId="0" applyFont="1" applyFill="1" applyBorder="1" applyAlignment="1">
      <alignment vertical="center" shrinkToFit="1"/>
    </xf>
    <xf numFmtId="38" fontId="3" fillId="3" borderId="1" xfId="0" applyNumberFormat="1" applyFont="1" applyFill="1" applyBorder="1" applyAlignment="1">
      <alignment horizontal="right" vertical="center" shrinkToFit="1"/>
    </xf>
    <xf numFmtId="0" fontId="3" fillId="3" borderId="1" xfId="0" applyFont="1" applyFill="1" applyBorder="1" applyAlignment="1">
      <alignment vertical="center" shrinkToFit="1"/>
    </xf>
    <xf numFmtId="38" fontId="3" fillId="3" borderId="9" xfId="0" applyNumberFormat="1" applyFont="1" applyFill="1" applyBorder="1" applyAlignment="1">
      <alignment horizontal="right" vertical="center" shrinkToFit="1"/>
    </xf>
    <xf numFmtId="9" fontId="3" fillId="3" borderId="1" xfId="2" applyFont="1" applyFill="1" applyBorder="1" applyAlignment="1">
      <alignment horizontal="right" vertical="center" shrinkToFit="1"/>
    </xf>
    <xf numFmtId="9" fontId="3" fillId="3" borderId="9" xfId="2" applyFont="1" applyFill="1" applyBorder="1" applyAlignment="1">
      <alignment horizontal="right" vertical="center" shrinkToFit="1"/>
    </xf>
    <xf numFmtId="0" fontId="3" fillId="2" borderId="1" xfId="0" applyFont="1" applyFill="1" applyBorder="1" applyAlignment="1">
      <alignment vertical="center" shrinkToFit="1"/>
    </xf>
    <xf numFmtId="0" fontId="3" fillId="2" borderId="1" xfId="0" applyFont="1" applyFill="1" applyBorder="1" applyAlignment="1">
      <alignment horizontal="center" vertical="center" shrinkToFit="1"/>
    </xf>
    <xf numFmtId="38" fontId="3" fillId="2" borderId="1" xfId="1" applyFont="1" applyFill="1" applyBorder="1" applyAlignment="1">
      <alignment horizontal="right" vertical="center" shrinkToFit="1"/>
    </xf>
    <xf numFmtId="0" fontId="3" fillId="2" borderId="1" xfId="0" applyFont="1" applyFill="1" applyBorder="1" applyAlignment="1">
      <alignment horizontal="right" vertical="center" shrinkToFit="1"/>
    </xf>
    <xf numFmtId="0" fontId="4" fillId="2" borderId="0" xfId="0" applyFont="1" applyFill="1" applyAlignment="1">
      <alignment vertical="center"/>
    </xf>
    <xf numFmtId="0" fontId="5" fillId="2" borderId="1" xfId="0" applyFont="1" applyFill="1" applyBorder="1" applyAlignment="1">
      <alignment horizontal="center" vertical="center" shrinkToFit="1"/>
    </xf>
    <xf numFmtId="0" fontId="5" fillId="2" borderId="0" xfId="0" applyFont="1" applyFill="1">
      <alignment vertical="center"/>
    </xf>
    <xf numFmtId="0" fontId="6" fillId="2" borderId="0" xfId="0" applyFont="1" applyFill="1" applyAlignment="1">
      <alignment horizontal="center" vertical="center"/>
    </xf>
    <xf numFmtId="0" fontId="6" fillId="2" borderId="0" xfId="0" applyFont="1" applyFill="1" applyAlignment="1">
      <alignment vertical="center"/>
    </xf>
    <xf numFmtId="0" fontId="5" fillId="2" borderId="0" xfId="0" applyFont="1" applyFill="1" applyAlignment="1">
      <alignment vertical="center"/>
    </xf>
    <xf numFmtId="0" fontId="5" fillId="0" borderId="0" xfId="0" applyFont="1">
      <alignment vertical="center"/>
    </xf>
    <xf numFmtId="0" fontId="5" fillId="2" borderId="0" xfId="0" applyFont="1" applyFill="1" applyAlignment="1">
      <alignment horizontal="center" vertical="center"/>
    </xf>
    <xf numFmtId="0" fontId="5" fillId="2" borderId="0" xfId="0" applyFont="1" applyFill="1" applyBorder="1" applyAlignment="1">
      <alignment horizontal="center" vertical="center" shrinkToFit="1"/>
    </xf>
    <xf numFmtId="0" fontId="5" fillId="2" borderId="0" xfId="0" applyFont="1" applyFill="1" applyBorder="1" applyAlignment="1">
      <alignment vertical="center"/>
    </xf>
    <xf numFmtId="0" fontId="5" fillId="2" borderId="0" xfId="0" applyFont="1" applyFill="1" applyBorder="1" applyAlignment="1">
      <alignment horizontal="center" vertical="center"/>
    </xf>
    <xf numFmtId="0" fontId="5" fillId="2" borderId="13" xfId="0" applyFont="1" applyFill="1" applyBorder="1" applyAlignment="1">
      <alignment horizontal="center" vertical="center" shrinkToFit="1"/>
    </xf>
    <xf numFmtId="0" fontId="5" fillId="3" borderId="5" xfId="0" applyFont="1" applyFill="1" applyBorder="1" applyAlignment="1">
      <alignment horizontal="center" vertical="center" shrinkToFit="1"/>
    </xf>
    <xf numFmtId="0" fontId="5" fillId="3" borderId="6" xfId="0" applyFont="1" applyFill="1" applyBorder="1" applyAlignment="1">
      <alignment horizontal="center" vertical="center" shrinkToFit="1"/>
    </xf>
    <xf numFmtId="0" fontId="5" fillId="3" borderId="7" xfId="0" applyFont="1" applyFill="1" applyBorder="1" applyAlignment="1">
      <alignment horizontal="center" vertical="center" shrinkToFit="1"/>
    </xf>
    <xf numFmtId="0" fontId="3" fillId="2" borderId="13" xfId="0" applyFont="1" applyFill="1" applyBorder="1" applyAlignment="1">
      <alignment vertical="center" shrinkToFit="1"/>
    </xf>
    <xf numFmtId="0" fontId="3" fillId="3" borderId="9" xfId="0" applyFont="1" applyFill="1" applyBorder="1" applyAlignment="1">
      <alignment vertical="center" shrinkToFit="1"/>
    </xf>
    <xf numFmtId="0" fontId="3" fillId="2" borderId="13" xfId="0" applyFont="1" applyFill="1" applyBorder="1" applyAlignment="1">
      <alignment horizontal="right" vertical="center" shrinkToFit="1"/>
    </xf>
    <xf numFmtId="0" fontId="9" fillId="2" borderId="1" xfId="0" applyFont="1" applyFill="1" applyBorder="1" applyAlignment="1">
      <alignment vertical="center" shrinkToFit="1"/>
    </xf>
    <xf numFmtId="0" fontId="9" fillId="2" borderId="1" xfId="0" applyFont="1" applyFill="1" applyBorder="1" applyAlignment="1">
      <alignment horizontal="center" vertical="center" shrinkToFit="1"/>
    </xf>
    <xf numFmtId="0" fontId="9" fillId="3" borderId="8" xfId="0" applyFont="1" applyFill="1" applyBorder="1" applyAlignment="1">
      <alignment horizontal="right" vertical="center" shrinkToFit="1"/>
    </xf>
    <xf numFmtId="0" fontId="9" fillId="3" borderId="1" xfId="0" applyFont="1" applyFill="1" applyBorder="1" applyAlignment="1">
      <alignment horizontal="right" vertical="center" shrinkToFit="1"/>
    </xf>
    <xf numFmtId="0" fontId="5" fillId="2" borderId="1" xfId="0" applyFont="1" applyFill="1" applyBorder="1" applyAlignment="1">
      <alignment vertical="center" shrinkToFit="1"/>
    </xf>
    <xf numFmtId="0" fontId="5" fillId="2" borderId="1" xfId="0" applyFont="1" applyFill="1" applyBorder="1" applyAlignment="1">
      <alignment horizontal="left" vertical="center" shrinkToFit="1"/>
    </xf>
    <xf numFmtId="0" fontId="10" fillId="2" borderId="1" xfId="0" applyFont="1" applyFill="1" applyBorder="1" applyAlignment="1">
      <alignment vertical="center" shrinkToFit="1"/>
    </xf>
    <xf numFmtId="0" fontId="10" fillId="2" borderId="13" xfId="0" applyFont="1" applyFill="1" applyBorder="1" applyAlignment="1">
      <alignment vertical="center" shrinkToFit="1"/>
    </xf>
    <xf numFmtId="0" fontId="10" fillId="3" borderId="8" xfId="0" applyFont="1" applyFill="1" applyBorder="1" applyAlignment="1">
      <alignment vertical="center" shrinkToFit="1"/>
    </xf>
    <xf numFmtId="0" fontId="10" fillId="3" borderId="1" xfId="0" applyFont="1" applyFill="1" applyBorder="1" applyAlignment="1">
      <alignment horizontal="right" vertical="center" shrinkToFit="1"/>
    </xf>
    <xf numFmtId="0" fontId="10" fillId="3" borderId="1" xfId="0" applyFont="1" applyFill="1" applyBorder="1" applyAlignment="1">
      <alignment vertical="center" shrinkToFit="1"/>
    </xf>
    <xf numFmtId="0" fontId="10" fillId="3" borderId="9" xfId="0" applyFont="1" applyFill="1" applyBorder="1" applyAlignment="1">
      <alignment horizontal="right" vertical="center" shrinkToFit="1"/>
    </xf>
    <xf numFmtId="0" fontId="10" fillId="3" borderId="10" xfId="0" applyFont="1" applyFill="1" applyBorder="1" applyAlignment="1">
      <alignment vertical="center" shrinkToFit="1"/>
    </xf>
    <xf numFmtId="0" fontId="10" fillId="3" borderId="11" xfId="0" applyFont="1" applyFill="1" applyBorder="1" applyAlignment="1">
      <alignment vertical="center" shrinkToFit="1"/>
    </xf>
    <xf numFmtId="0" fontId="10" fillId="3" borderId="12" xfId="0" applyFont="1" applyFill="1" applyBorder="1" applyAlignment="1">
      <alignment vertical="center" shrinkToFit="1"/>
    </xf>
    <xf numFmtId="0" fontId="8" fillId="2" borderId="0" xfId="0" applyFont="1" applyFill="1">
      <alignment vertical="center"/>
    </xf>
    <xf numFmtId="0" fontId="7" fillId="2" borderId="0" xfId="0" applyFont="1" applyFill="1">
      <alignment vertical="center"/>
    </xf>
    <xf numFmtId="176" fontId="3" fillId="2" borderId="1" xfId="1" applyNumberFormat="1" applyFont="1" applyFill="1" applyBorder="1" applyAlignment="1">
      <alignment horizontal="right" vertical="center" shrinkToFit="1"/>
    </xf>
    <xf numFmtId="176" fontId="3" fillId="2" borderId="1" xfId="0" applyNumberFormat="1" applyFont="1" applyFill="1" applyBorder="1" applyAlignment="1">
      <alignment horizontal="right" vertical="center" shrinkToFit="1"/>
    </xf>
    <xf numFmtId="0" fontId="11" fillId="3" borderId="0" xfId="0" applyFont="1" applyFill="1" applyBorder="1" applyAlignment="1">
      <alignment horizontal="center" vertical="center" wrapText="1"/>
    </xf>
    <xf numFmtId="0" fontId="11" fillId="3" borderId="0" xfId="0" applyFont="1" applyFill="1" applyBorder="1" applyAlignment="1">
      <alignment horizontal="center" vertical="center"/>
    </xf>
    <xf numFmtId="0" fontId="9" fillId="2" borderId="2" xfId="0" applyFont="1" applyFill="1" applyBorder="1" applyAlignment="1">
      <alignment horizontal="left" vertical="center" shrinkToFit="1"/>
    </xf>
    <xf numFmtId="0" fontId="9" fillId="2" borderId="3" xfId="0" applyFont="1" applyFill="1" applyBorder="1" applyAlignment="1">
      <alignment horizontal="left" vertical="center" shrinkToFit="1"/>
    </xf>
    <xf numFmtId="0" fontId="9" fillId="2" borderId="4" xfId="0" applyFont="1" applyFill="1" applyBorder="1" applyAlignment="1">
      <alignment horizontal="left" vertical="center" shrinkToFit="1"/>
    </xf>
    <xf numFmtId="0" fontId="6" fillId="2" borderId="0" xfId="0" applyFont="1" applyFill="1" applyAlignment="1">
      <alignment horizontal="center" vertical="center"/>
    </xf>
    <xf numFmtId="0" fontId="4" fillId="2" borderId="1" xfId="0" applyFont="1" applyFill="1" applyBorder="1" applyAlignment="1">
      <alignment horizontal="center" vertical="center" shrinkToFit="1"/>
    </xf>
    <xf numFmtId="0" fontId="5" fillId="2" borderId="1" xfId="0" applyFont="1" applyFill="1" applyBorder="1" applyAlignment="1">
      <alignment horizontal="center" vertical="center" shrinkToFit="1"/>
    </xf>
    <xf numFmtId="0" fontId="7" fillId="2" borderId="0" xfId="0" applyFont="1" applyFill="1" applyBorder="1" applyAlignment="1">
      <alignment horizontal="center" vertical="center"/>
    </xf>
    <xf numFmtId="38" fontId="4" fillId="2" borderId="1" xfId="0" applyNumberFormat="1" applyFont="1" applyFill="1" applyBorder="1" applyAlignment="1">
      <alignment horizontal="right" vertical="center"/>
    </xf>
    <xf numFmtId="0" fontId="4" fillId="2" borderId="1" xfId="0" applyFont="1" applyFill="1" applyBorder="1" applyAlignment="1">
      <alignment horizontal="right" vertical="center"/>
    </xf>
    <xf numFmtId="38" fontId="4" fillId="2" borderId="1" xfId="0" quotePrefix="1" applyNumberFormat="1" applyFont="1" applyFill="1" applyBorder="1" applyAlignment="1">
      <alignment horizontal="right" vertical="center"/>
    </xf>
    <xf numFmtId="38" fontId="4" fillId="2" borderId="1" xfId="1" quotePrefix="1" applyFont="1" applyFill="1" applyBorder="1" applyAlignment="1">
      <alignment horizontal="right" vertical="center" shrinkToFit="1"/>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0" xfId="0" applyFont="1" applyFill="1" applyAlignment="1">
      <alignment horizontal="center" vertical="center"/>
    </xf>
    <xf numFmtId="0" fontId="5" fillId="2" borderId="1" xfId="0" applyFont="1" applyFill="1" applyBorder="1" applyAlignment="1">
      <alignment horizontal="center" vertical="center"/>
    </xf>
    <xf numFmtId="0" fontId="9" fillId="2" borderId="2" xfId="0" applyFont="1" applyFill="1" applyBorder="1" applyAlignment="1">
      <alignment horizontal="center" vertical="center" shrinkToFit="1"/>
    </xf>
    <xf numFmtId="0" fontId="9" fillId="2" borderId="3" xfId="0" applyFont="1" applyFill="1" applyBorder="1" applyAlignment="1">
      <alignment horizontal="center" vertical="center" shrinkToFit="1"/>
    </xf>
    <xf numFmtId="0" fontId="9" fillId="2" borderId="4" xfId="0" applyFont="1" applyFill="1" applyBorder="1" applyAlignment="1">
      <alignment horizontal="center" vertical="center" shrinkToFit="1"/>
    </xf>
    <xf numFmtId="0" fontId="5" fillId="2" borderId="1" xfId="0" applyFont="1" applyFill="1" applyBorder="1" applyAlignment="1">
      <alignment horizontal="left" vertical="center" shrinkToFit="1"/>
    </xf>
    <xf numFmtId="0" fontId="9" fillId="2" borderId="1" xfId="0" applyFont="1" applyFill="1" applyBorder="1" applyAlignment="1">
      <alignment horizontal="left" vertical="center" shrinkToFit="1"/>
    </xf>
    <xf numFmtId="38" fontId="4" fillId="2" borderId="2" xfId="1" applyFont="1" applyFill="1" applyBorder="1" applyAlignment="1">
      <alignment horizontal="right" vertical="center"/>
    </xf>
    <xf numFmtId="38" fontId="4" fillId="2" borderId="4" xfId="1" applyFont="1" applyFill="1" applyBorder="1" applyAlignment="1">
      <alignment horizontal="right" vertical="center"/>
    </xf>
    <xf numFmtId="38" fontId="4" fillId="2" borderId="2" xfId="0" applyNumberFormat="1" applyFont="1" applyFill="1" applyBorder="1" applyAlignment="1">
      <alignment horizontal="right" vertical="center"/>
    </xf>
    <xf numFmtId="0" fontId="4" fillId="2" borderId="4" xfId="0" applyFont="1" applyFill="1" applyBorder="1" applyAlignment="1">
      <alignment horizontal="right" vertical="center"/>
    </xf>
  </cellXfs>
  <cellStyles count="3">
    <cellStyle name="パーセント" xfId="2" builtinId="5"/>
    <cellStyle name="桁区切り" xfId="1" builtinId="6"/>
    <cellStyle name="標準"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9</xdr:col>
      <xdr:colOff>228600</xdr:colOff>
      <xdr:row>2</xdr:row>
      <xdr:rowOff>8051</xdr:rowOff>
    </xdr:from>
    <xdr:ext cx="2582758" cy="642484"/>
    <xdr:sp macro="" textlink="">
      <xdr:nvSpPr>
        <xdr:cNvPr id="4" name="テキスト ボックス 3">
          <a:extLst>
            <a:ext uri="{FF2B5EF4-FFF2-40B4-BE49-F238E27FC236}">
              <a16:creationId xmlns:a16="http://schemas.microsoft.com/office/drawing/2014/main" id="{722DBD3A-A350-4958-AC57-5E35CBA5273A}"/>
            </a:ext>
          </a:extLst>
        </xdr:cNvPr>
        <xdr:cNvSpPr txBox="1"/>
      </xdr:nvSpPr>
      <xdr:spPr>
        <a:xfrm>
          <a:off x="5059136" y="429872"/>
          <a:ext cx="2582758" cy="642484"/>
        </a:xfrm>
        <a:prstGeom prst="rect">
          <a:avLst/>
        </a:prstGeom>
        <a:solidFill>
          <a:schemeClr val="lt1"/>
        </a:solidFill>
        <a:ln w="254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nchorCtr="0">
          <a:spAutoFit/>
        </a:bodyPr>
        <a:lstStyle/>
        <a:p>
          <a:r>
            <a:rPr kumimoji="1" lang="ja-JP" altLang="en-US" sz="1100" b="1">
              <a:solidFill>
                <a:srgbClr val="FF0000"/>
              </a:solidFill>
              <a:latin typeface="BIZ UDゴシック" panose="020B0400000000000000" pitchFamily="49" charset="-128"/>
              <a:ea typeface="BIZ UDゴシック" panose="020B0400000000000000" pitchFamily="49" charset="-128"/>
            </a:rPr>
            <a:t>レベル３（種別）までを基本とする。</a:t>
          </a:r>
          <a:endParaRPr kumimoji="1" lang="en-US" altLang="ja-JP" sz="1100" b="1">
            <a:solidFill>
              <a:srgbClr val="FF0000"/>
            </a:solidFill>
            <a:latin typeface="BIZ UDゴシック" panose="020B0400000000000000" pitchFamily="49" charset="-128"/>
            <a:ea typeface="BIZ UDゴシック" panose="020B0400000000000000" pitchFamily="49" charset="-128"/>
          </a:endParaRPr>
        </a:p>
        <a:p>
          <a:r>
            <a:rPr kumimoji="1" lang="ja-JP" altLang="en-US" sz="1100" b="1">
              <a:solidFill>
                <a:srgbClr val="FF0000"/>
              </a:solidFill>
              <a:latin typeface="BIZ UDゴシック" panose="020B0400000000000000" pitchFamily="49" charset="-128"/>
              <a:ea typeface="BIZ UDゴシック" panose="020B0400000000000000" pitchFamily="49" charset="-128"/>
            </a:rPr>
            <a:t>レベル４（細別）以降については、</a:t>
          </a:r>
          <a:endParaRPr kumimoji="1" lang="en-US" altLang="ja-JP" sz="1100" b="1">
            <a:solidFill>
              <a:srgbClr val="FF0000"/>
            </a:solidFill>
            <a:latin typeface="BIZ UDゴシック" panose="020B0400000000000000" pitchFamily="49" charset="-128"/>
            <a:ea typeface="BIZ UDゴシック" panose="020B0400000000000000" pitchFamily="49" charset="-128"/>
          </a:endParaRPr>
        </a:p>
        <a:p>
          <a:r>
            <a:rPr kumimoji="1" lang="ja-JP" altLang="en-US" sz="1100" b="1">
              <a:solidFill>
                <a:srgbClr val="FF0000"/>
              </a:solidFill>
              <a:latin typeface="BIZ UDゴシック" panose="020B0400000000000000" pitchFamily="49" charset="-128"/>
              <a:ea typeface="BIZ UDゴシック" panose="020B0400000000000000" pitchFamily="49" charset="-128"/>
            </a:rPr>
            <a:t>工事内容に応じて記載する。</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9"/>
  <sheetViews>
    <sheetView tabSelected="1" zoomScale="70" zoomScaleNormal="70" workbookViewId="0">
      <selection activeCell="C29" sqref="C29:D29"/>
    </sheetView>
  </sheetViews>
  <sheetFormatPr defaultRowHeight="13.5" x14ac:dyDescent="0.15"/>
  <cols>
    <col min="1" max="1" width="0.875" style="22" customWidth="1"/>
    <col min="2" max="3" width="12" style="22" customWidth="1"/>
    <col min="4" max="6" width="7.5" style="22" customWidth="1"/>
    <col min="7" max="7" width="5.75" style="22" customWidth="1"/>
    <col min="8" max="8" width="9.5" style="22" customWidth="1"/>
    <col min="9" max="9" width="0.875" style="22" customWidth="1"/>
    <col min="10" max="10" width="8.125" style="22" customWidth="1"/>
    <col min="11" max="11" width="11.875" style="22" bestFit="1" customWidth="1"/>
    <col min="12" max="12" width="8.125" style="22" customWidth="1"/>
    <col min="13" max="13" width="11.875" style="22" bestFit="1" customWidth="1"/>
    <col min="14" max="16384" width="9" style="22"/>
  </cols>
  <sheetData>
    <row r="1" spans="1:17" ht="18.75" x14ac:dyDescent="0.15">
      <c r="A1" s="18"/>
      <c r="B1" s="58" t="s">
        <v>28</v>
      </c>
      <c r="C1" s="58"/>
      <c r="D1" s="58"/>
      <c r="E1" s="58"/>
      <c r="F1" s="58"/>
      <c r="G1" s="58"/>
      <c r="H1" s="58"/>
      <c r="I1" s="19"/>
      <c r="J1" s="20"/>
      <c r="K1" s="20"/>
      <c r="L1" s="20"/>
      <c r="M1" s="20"/>
      <c r="N1" s="21"/>
      <c r="O1" s="21"/>
      <c r="P1" s="21"/>
      <c r="Q1" s="18"/>
    </row>
    <row r="2" spans="1:17" x14ac:dyDescent="0.15">
      <c r="A2" s="18"/>
      <c r="B2" s="23"/>
      <c r="C2" s="23"/>
      <c r="D2" s="23"/>
      <c r="E2" s="23"/>
      <c r="F2" s="16"/>
      <c r="G2" s="21"/>
      <c r="H2" s="21"/>
      <c r="I2" s="21"/>
      <c r="J2" s="21"/>
      <c r="K2" s="21"/>
      <c r="L2" s="21"/>
      <c r="M2" s="21"/>
      <c r="N2" s="23"/>
      <c r="O2" s="23"/>
      <c r="P2" s="23"/>
      <c r="Q2" s="18"/>
    </row>
    <row r="3" spans="1:17" x14ac:dyDescent="0.15">
      <c r="A3" s="18"/>
      <c r="B3" s="18"/>
      <c r="C3" s="18"/>
      <c r="D3" s="18"/>
      <c r="E3" s="18"/>
      <c r="F3" s="18"/>
      <c r="G3" s="18"/>
      <c r="H3" s="18"/>
      <c r="I3" s="18"/>
      <c r="J3" s="18"/>
      <c r="K3" s="18"/>
      <c r="L3" s="18"/>
      <c r="M3" s="18"/>
      <c r="N3" s="18"/>
      <c r="O3" s="18"/>
      <c r="P3" s="18"/>
      <c r="Q3" s="18"/>
    </row>
    <row r="4" spans="1:17" ht="18.75" customHeight="1" x14ac:dyDescent="0.15">
      <c r="A4" s="18"/>
      <c r="B4" s="17" t="s">
        <v>0</v>
      </c>
      <c r="C4" s="59" t="s">
        <v>3</v>
      </c>
      <c r="D4" s="59"/>
      <c r="E4" s="59"/>
      <c r="F4" s="59"/>
      <c r="G4" s="59"/>
      <c r="H4" s="59"/>
      <c r="I4" s="24"/>
      <c r="J4" s="25"/>
      <c r="K4" s="25"/>
      <c r="L4" s="25"/>
      <c r="M4" s="25"/>
      <c r="N4" s="18"/>
      <c r="O4" s="18"/>
      <c r="P4" s="18"/>
      <c r="Q4" s="18"/>
    </row>
    <row r="5" spans="1:17" ht="18.75" customHeight="1" x14ac:dyDescent="0.15">
      <c r="A5" s="18"/>
      <c r="B5" s="17" t="s">
        <v>1</v>
      </c>
      <c r="C5" s="59" t="s">
        <v>4</v>
      </c>
      <c r="D5" s="59"/>
      <c r="E5" s="59"/>
      <c r="F5" s="59"/>
      <c r="G5" s="59"/>
      <c r="H5" s="59"/>
      <c r="I5" s="24"/>
      <c r="J5" s="25"/>
      <c r="K5" s="25"/>
      <c r="L5" s="25"/>
      <c r="M5" s="25"/>
      <c r="N5" s="18"/>
      <c r="O5" s="18"/>
      <c r="P5" s="18"/>
      <c r="Q5" s="18"/>
    </row>
    <row r="6" spans="1:17" ht="18.75" customHeight="1" x14ac:dyDescent="0.15">
      <c r="A6" s="18"/>
      <c r="B6" s="17" t="s">
        <v>2</v>
      </c>
      <c r="C6" s="60" t="s">
        <v>60</v>
      </c>
      <c r="D6" s="60"/>
      <c r="E6" s="60"/>
      <c r="F6" s="60"/>
      <c r="G6" s="60"/>
      <c r="H6" s="60"/>
      <c r="I6" s="24"/>
      <c r="J6" s="25"/>
      <c r="K6" s="25"/>
      <c r="L6" s="25"/>
      <c r="M6" s="25"/>
      <c r="N6" s="18"/>
      <c r="O6" s="18"/>
      <c r="P6" s="18"/>
      <c r="Q6" s="18"/>
    </row>
    <row r="7" spans="1:17" x14ac:dyDescent="0.15">
      <c r="A7" s="18"/>
      <c r="B7" s="18"/>
      <c r="C7" s="18"/>
      <c r="D7" s="18"/>
      <c r="E7" s="18"/>
      <c r="F7" s="18"/>
      <c r="G7" s="18"/>
      <c r="H7" s="18"/>
      <c r="I7" s="18"/>
      <c r="J7" s="61"/>
      <c r="K7" s="61"/>
      <c r="L7" s="61"/>
      <c r="M7" s="61"/>
      <c r="N7" s="18"/>
      <c r="O7" s="18"/>
      <c r="P7" s="18"/>
      <c r="Q7" s="18"/>
    </row>
    <row r="8" spans="1:17" ht="34.5" customHeight="1" thickBot="1" x14ac:dyDescent="0.2">
      <c r="A8" s="18"/>
      <c r="B8" s="66" t="s">
        <v>61</v>
      </c>
      <c r="C8" s="67"/>
      <c r="D8" s="67"/>
      <c r="E8" s="67"/>
      <c r="F8" s="67"/>
      <c r="G8" s="67"/>
      <c r="H8" s="68"/>
      <c r="I8" s="26"/>
      <c r="J8" s="53" t="s">
        <v>45</v>
      </c>
      <c r="K8" s="54"/>
      <c r="L8" s="54"/>
      <c r="M8" s="54"/>
      <c r="N8" s="18"/>
      <c r="O8" s="18"/>
      <c r="P8" s="18"/>
      <c r="Q8" s="18"/>
    </row>
    <row r="9" spans="1:17" ht="14.25" thickTop="1" x14ac:dyDescent="0.15">
      <c r="A9" s="18"/>
      <c r="B9" s="17" t="s">
        <v>5</v>
      </c>
      <c r="C9" s="17" t="s">
        <v>10</v>
      </c>
      <c r="D9" s="17" t="s">
        <v>6</v>
      </c>
      <c r="E9" s="17" t="s">
        <v>7</v>
      </c>
      <c r="F9" s="17" t="s">
        <v>8</v>
      </c>
      <c r="G9" s="17" t="s">
        <v>9</v>
      </c>
      <c r="H9" s="17" t="s">
        <v>18</v>
      </c>
      <c r="I9" s="27"/>
      <c r="J9" s="28" t="s">
        <v>22</v>
      </c>
      <c r="K9" s="29" t="s">
        <v>24</v>
      </c>
      <c r="L9" s="29" t="s">
        <v>23</v>
      </c>
      <c r="M9" s="30" t="s">
        <v>25</v>
      </c>
      <c r="N9" s="18"/>
      <c r="O9" s="18"/>
      <c r="P9" s="18"/>
      <c r="Q9" s="18"/>
    </row>
    <row r="10" spans="1:17" ht="18" customHeight="1" x14ac:dyDescent="0.15">
      <c r="A10" s="18"/>
      <c r="B10" s="12" t="s">
        <v>48</v>
      </c>
      <c r="C10" s="12"/>
      <c r="D10" s="12"/>
      <c r="E10" s="12"/>
      <c r="F10" s="12"/>
      <c r="G10" s="13"/>
      <c r="H10" s="12"/>
      <c r="I10" s="31"/>
      <c r="J10" s="6"/>
      <c r="K10" s="8"/>
      <c r="L10" s="8"/>
      <c r="M10" s="32"/>
      <c r="N10" s="18"/>
      <c r="O10" s="18"/>
      <c r="P10" s="18"/>
      <c r="Q10" s="18"/>
    </row>
    <row r="11" spans="1:17" ht="18" customHeight="1" x14ac:dyDescent="0.15">
      <c r="A11" s="18"/>
      <c r="B11" s="12"/>
      <c r="C11" s="12" t="s">
        <v>47</v>
      </c>
      <c r="D11" s="12" t="s">
        <v>49</v>
      </c>
      <c r="E11" s="12"/>
      <c r="F11" s="12"/>
      <c r="G11" s="13" t="s">
        <v>11</v>
      </c>
      <c r="H11" s="51">
        <v>8000</v>
      </c>
      <c r="I11" s="33"/>
      <c r="J11" s="1">
        <v>300</v>
      </c>
      <c r="K11" s="2">
        <f>+H11*J11</f>
        <v>2400000</v>
      </c>
      <c r="L11" s="2">
        <v>330</v>
      </c>
      <c r="M11" s="3">
        <f>+H11*L11</f>
        <v>2640000</v>
      </c>
      <c r="N11" s="18"/>
      <c r="O11" s="18"/>
      <c r="P11" s="18"/>
      <c r="Q11" s="18"/>
    </row>
    <row r="12" spans="1:17" ht="18" customHeight="1" x14ac:dyDescent="0.15">
      <c r="A12" s="18"/>
      <c r="B12" s="12"/>
      <c r="C12" s="12"/>
      <c r="D12" s="12" t="s">
        <v>50</v>
      </c>
      <c r="E12" s="12"/>
      <c r="F12" s="12"/>
      <c r="G12" s="13" t="s">
        <v>11</v>
      </c>
      <c r="H12" s="51">
        <v>5000</v>
      </c>
      <c r="I12" s="33"/>
      <c r="J12" s="1">
        <v>300</v>
      </c>
      <c r="K12" s="2">
        <f t="shared" ref="K12:K15" si="0">+H12*J12</f>
        <v>1500000</v>
      </c>
      <c r="L12" s="2">
        <v>330</v>
      </c>
      <c r="M12" s="3">
        <f t="shared" ref="M12:M15" si="1">+H12*L12</f>
        <v>1650000</v>
      </c>
      <c r="N12" s="18"/>
      <c r="O12" s="18"/>
      <c r="P12" s="18"/>
      <c r="Q12" s="18"/>
    </row>
    <row r="13" spans="1:17" ht="18" customHeight="1" x14ac:dyDescent="0.15">
      <c r="A13" s="18"/>
      <c r="B13" s="12"/>
      <c r="C13" s="12" t="s">
        <v>51</v>
      </c>
      <c r="D13" s="12" t="s">
        <v>52</v>
      </c>
      <c r="E13" s="12"/>
      <c r="F13" s="12"/>
      <c r="G13" s="13" t="s">
        <v>15</v>
      </c>
      <c r="H13" s="51">
        <v>1</v>
      </c>
      <c r="I13" s="33"/>
      <c r="J13" s="1" t="s">
        <v>59</v>
      </c>
      <c r="K13" s="2">
        <v>8750000</v>
      </c>
      <c r="L13" s="2" t="s">
        <v>59</v>
      </c>
      <c r="M13" s="3">
        <v>9800000</v>
      </c>
      <c r="N13" s="18"/>
      <c r="O13" s="18"/>
      <c r="P13" s="18"/>
      <c r="Q13" s="18"/>
    </row>
    <row r="14" spans="1:17" ht="18" customHeight="1" x14ac:dyDescent="0.15">
      <c r="A14" s="18"/>
      <c r="B14" s="12"/>
      <c r="C14" s="12"/>
      <c r="D14" s="12" t="s">
        <v>53</v>
      </c>
      <c r="E14" s="12"/>
      <c r="F14" s="12"/>
      <c r="G14" s="13" t="s">
        <v>54</v>
      </c>
      <c r="H14" s="51">
        <v>5000</v>
      </c>
      <c r="I14" s="33"/>
      <c r="J14" s="1">
        <v>12000</v>
      </c>
      <c r="K14" s="2">
        <f t="shared" ref="K14" si="2">+H14*J14</f>
        <v>60000000</v>
      </c>
      <c r="L14" s="2">
        <v>13000</v>
      </c>
      <c r="M14" s="3">
        <f t="shared" ref="M14" si="3">+H14*L14</f>
        <v>65000000</v>
      </c>
      <c r="N14" s="18"/>
      <c r="O14" s="18"/>
      <c r="P14" s="18"/>
      <c r="Q14" s="18"/>
    </row>
    <row r="15" spans="1:17" ht="18" customHeight="1" x14ac:dyDescent="0.15">
      <c r="A15" s="18"/>
      <c r="B15" s="12"/>
      <c r="C15" s="12" t="s">
        <v>55</v>
      </c>
      <c r="D15" s="12" t="s">
        <v>56</v>
      </c>
      <c r="E15" s="12"/>
      <c r="F15" s="12"/>
      <c r="G15" s="13" t="s">
        <v>12</v>
      </c>
      <c r="H15" s="51">
        <v>15000</v>
      </c>
      <c r="I15" s="33"/>
      <c r="J15" s="1">
        <v>4600</v>
      </c>
      <c r="K15" s="2">
        <f t="shared" si="0"/>
        <v>69000000</v>
      </c>
      <c r="L15" s="2">
        <v>5160</v>
      </c>
      <c r="M15" s="3">
        <f t="shared" si="1"/>
        <v>77400000</v>
      </c>
      <c r="N15" s="18"/>
      <c r="O15" s="18"/>
      <c r="P15" s="18"/>
      <c r="Q15" s="18"/>
    </row>
    <row r="16" spans="1:17" ht="18" customHeight="1" x14ac:dyDescent="0.15">
      <c r="A16" s="18"/>
      <c r="B16" s="12"/>
      <c r="C16" s="12" t="s">
        <v>57</v>
      </c>
      <c r="D16" s="12" t="s">
        <v>57</v>
      </c>
      <c r="E16" s="12"/>
      <c r="F16" s="12"/>
      <c r="G16" s="13" t="s">
        <v>54</v>
      </c>
      <c r="H16" s="52">
        <v>7500</v>
      </c>
      <c r="I16" s="33"/>
      <c r="J16" s="1">
        <v>300</v>
      </c>
      <c r="K16" s="2">
        <f t="shared" ref="K16" si="4">+H16*J16</f>
        <v>2250000</v>
      </c>
      <c r="L16" s="2">
        <v>330</v>
      </c>
      <c r="M16" s="3">
        <f t="shared" ref="M16" si="5">+H16*L16</f>
        <v>2475000</v>
      </c>
      <c r="N16" s="18"/>
      <c r="O16" s="18"/>
      <c r="P16" s="18"/>
      <c r="Q16" s="18"/>
    </row>
    <row r="17" spans="1:17" ht="18" customHeight="1" x14ac:dyDescent="0.15">
      <c r="A17" s="18"/>
      <c r="B17" s="12"/>
      <c r="C17" s="12"/>
      <c r="D17" s="12"/>
      <c r="E17" s="12"/>
      <c r="F17" s="12"/>
      <c r="G17" s="13"/>
      <c r="H17" s="14"/>
      <c r="I17" s="33"/>
      <c r="J17" s="1"/>
      <c r="K17" s="2"/>
      <c r="L17" s="2"/>
      <c r="M17" s="3"/>
      <c r="N17" s="18"/>
      <c r="O17" s="18"/>
      <c r="P17" s="18"/>
      <c r="Q17" s="18"/>
    </row>
    <row r="18" spans="1:17" ht="18" customHeight="1" x14ac:dyDescent="0.15">
      <c r="A18" s="18"/>
      <c r="B18" s="12"/>
      <c r="C18" s="12"/>
      <c r="D18" s="12"/>
      <c r="E18" s="12"/>
      <c r="F18" s="12"/>
      <c r="G18" s="13"/>
      <c r="H18" s="14"/>
      <c r="I18" s="33"/>
      <c r="J18" s="1"/>
      <c r="K18" s="2"/>
      <c r="L18" s="2"/>
      <c r="M18" s="3"/>
      <c r="N18" s="18"/>
      <c r="O18" s="18"/>
      <c r="P18" s="18"/>
      <c r="Q18" s="18"/>
    </row>
    <row r="19" spans="1:17" ht="18" customHeight="1" x14ac:dyDescent="0.15">
      <c r="A19" s="18"/>
      <c r="B19" s="12"/>
      <c r="C19" s="12"/>
      <c r="D19" s="12"/>
      <c r="E19" s="12"/>
      <c r="F19" s="12"/>
      <c r="G19" s="13"/>
      <c r="H19" s="14"/>
      <c r="I19" s="33"/>
      <c r="J19" s="1"/>
      <c r="K19" s="2"/>
      <c r="L19" s="2"/>
      <c r="M19" s="3"/>
      <c r="N19" s="18"/>
      <c r="O19" s="18"/>
      <c r="P19" s="18"/>
      <c r="Q19" s="18"/>
    </row>
    <row r="20" spans="1:17" ht="18" customHeight="1" x14ac:dyDescent="0.15">
      <c r="A20" s="18"/>
      <c r="B20" s="12"/>
      <c r="C20" s="12"/>
      <c r="D20" s="12"/>
      <c r="E20" s="12"/>
      <c r="F20" s="12"/>
      <c r="G20" s="13"/>
      <c r="H20" s="15"/>
      <c r="I20" s="33"/>
      <c r="J20" s="1"/>
      <c r="K20" s="2"/>
      <c r="L20" s="2"/>
      <c r="M20" s="3"/>
      <c r="N20" s="18"/>
      <c r="O20" s="18"/>
      <c r="P20" s="18"/>
      <c r="Q20" s="18"/>
    </row>
    <row r="21" spans="1:17" ht="18" customHeight="1" x14ac:dyDescent="0.15">
      <c r="A21" s="18"/>
      <c r="B21" s="12"/>
      <c r="C21" s="12"/>
      <c r="D21" s="12"/>
      <c r="E21" s="12"/>
      <c r="F21" s="12"/>
      <c r="G21" s="13"/>
      <c r="H21" s="15"/>
      <c r="I21" s="33"/>
      <c r="J21" s="4"/>
      <c r="K21" s="2"/>
      <c r="L21" s="5"/>
      <c r="M21" s="3"/>
      <c r="N21" s="18"/>
      <c r="O21" s="18"/>
      <c r="P21" s="18"/>
      <c r="Q21" s="18"/>
    </row>
    <row r="22" spans="1:17" ht="18" customHeight="1" x14ac:dyDescent="0.15">
      <c r="A22" s="18"/>
      <c r="B22" s="34" t="s">
        <v>13</v>
      </c>
      <c r="C22" s="34"/>
      <c r="D22" s="34"/>
      <c r="E22" s="34"/>
      <c r="F22" s="34"/>
      <c r="G22" s="35"/>
      <c r="H22" s="34"/>
      <c r="I22" s="31"/>
      <c r="J22" s="6"/>
      <c r="K22" s="7">
        <f>SUM(K11:K21)</f>
        <v>143900000</v>
      </c>
      <c r="L22" s="8"/>
      <c r="M22" s="9">
        <f>SUM(M11:M21)</f>
        <v>158965000</v>
      </c>
      <c r="N22" s="18"/>
      <c r="O22" s="18"/>
      <c r="P22" s="18"/>
      <c r="Q22" s="18"/>
    </row>
    <row r="23" spans="1:17" ht="18" customHeight="1" x14ac:dyDescent="0.15">
      <c r="A23" s="18"/>
      <c r="B23" s="34"/>
      <c r="C23" s="34" t="s">
        <v>14</v>
      </c>
      <c r="D23" s="55"/>
      <c r="E23" s="56"/>
      <c r="F23" s="57"/>
      <c r="G23" s="35" t="s">
        <v>15</v>
      </c>
      <c r="H23" s="34">
        <v>1</v>
      </c>
      <c r="I23" s="31"/>
      <c r="J23" s="6"/>
      <c r="K23" s="2">
        <v>16000000</v>
      </c>
      <c r="L23" s="8"/>
      <c r="M23" s="3">
        <v>17600000</v>
      </c>
      <c r="N23" s="18"/>
      <c r="O23" s="18"/>
      <c r="P23" s="18"/>
      <c r="Q23" s="18"/>
    </row>
    <row r="24" spans="1:17" ht="18" customHeight="1" x14ac:dyDescent="0.15">
      <c r="A24" s="18"/>
      <c r="B24" s="34" t="s">
        <v>16</v>
      </c>
      <c r="C24" s="34"/>
      <c r="D24" s="34"/>
      <c r="E24" s="34"/>
      <c r="F24" s="34"/>
      <c r="G24" s="35"/>
      <c r="H24" s="34"/>
      <c r="I24" s="31"/>
      <c r="J24" s="6"/>
      <c r="K24" s="7">
        <f>SUM(K22:K23)</f>
        <v>159900000</v>
      </c>
      <c r="L24" s="8"/>
      <c r="M24" s="9">
        <f>SUM(M22:M23)</f>
        <v>176565000</v>
      </c>
      <c r="N24" s="18"/>
      <c r="O24" s="18"/>
      <c r="P24" s="18"/>
      <c r="Q24" s="18"/>
    </row>
    <row r="25" spans="1:17" ht="18" customHeight="1" x14ac:dyDescent="0.15">
      <c r="A25" s="18"/>
      <c r="B25" s="34"/>
      <c r="C25" s="34" t="s">
        <v>17</v>
      </c>
      <c r="D25" s="55"/>
      <c r="E25" s="56"/>
      <c r="F25" s="57"/>
      <c r="G25" s="35" t="s">
        <v>15</v>
      </c>
      <c r="H25" s="34">
        <v>1</v>
      </c>
      <c r="I25" s="31"/>
      <c r="J25" s="6"/>
      <c r="K25" s="2">
        <v>50000000</v>
      </c>
      <c r="L25" s="8"/>
      <c r="M25" s="3">
        <v>55000000</v>
      </c>
      <c r="N25" s="18"/>
      <c r="O25" s="18"/>
      <c r="P25" s="18"/>
      <c r="Q25" s="18"/>
    </row>
    <row r="26" spans="1:17" ht="18" customHeight="1" x14ac:dyDescent="0.15">
      <c r="A26" s="18"/>
      <c r="B26" s="34" t="s">
        <v>19</v>
      </c>
      <c r="C26" s="34"/>
      <c r="D26" s="34"/>
      <c r="E26" s="34"/>
      <c r="F26" s="34"/>
      <c r="G26" s="34"/>
      <c r="H26" s="34"/>
      <c r="I26" s="31"/>
      <c r="J26" s="6"/>
      <c r="K26" s="7">
        <f>SUM(K24:K25)</f>
        <v>209900000</v>
      </c>
      <c r="L26" s="8"/>
      <c r="M26" s="9">
        <f>SUM(M24:M25)</f>
        <v>231565000</v>
      </c>
      <c r="N26" s="18"/>
      <c r="O26" s="18"/>
      <c r="P26" s="18"/>
      <c r="Q26" s="18"/>
    </row>
    <row r="27" spans="1:17" ht="18" customHeight="1" x14ac:dyDescent="0.15">
      <c r="A27" s="18"/>
      <c r="B27" s="34"/>
      <c r="C27" s="34" t="s">
        <v>20</v>
      </c>
      <c r="D27" s="55"/>
      <c r="E27" s="56"/>
      <c r="F27" s="57"/>
      <c r="G27" s="35" t="s">
        <v>15</v>
      </c>
      <c r="H27" s="34">
        <v>1</v>
      </c>
      <c r="I27" s="31"/>
      <c r="J27" s="6"/>
      <c r="K27" s="2">
        <v>37000000</v>
      </c>
      <c r="L27" s="8"/>
      <c r="M27" s="3">
        <v>40000000</v>
      </c>
      <c r="N27" s="18"/>
      <c r="O27" s="18"/>
      <c r="P27" s="18"/>
      <c r="Q27" s="18"/>
    </row>
    <row r="28" spans="1:17" ht="18" customHeight="1" x14ac:dyDescent="0.15">
      <c r="A28" s="18"/>
      <c r="B28" s="34" t="s">
        <v>21</v>
      </c>
      <c r="C28" s="34"/>
      <c r="D28" s="71" t="s">
        <v>62</v>
      </c>
      <c r="E28" s="72"/>
      <c r="F28" s="73"/>
      <c r="G28" s="34"/>
      <c r="H28" s="34"/>
      <c r="I28" s="31"/>
      <c r="J28" s="6"/>
      <c r="K28" s="7">
        <f>ROUNDDOWN(SUM(K26:K27),-3)</f>
        <v>246900000</v>
      </c>
      <c r="L28" s="8"/>
      <c r="M28" s="9">
        <f>ROUNDDOWN(SUM(M26:M27),-3)</f>
        <v>271565000</v>
      </c>
      <c r="N28" s="18"/>
      <c r="O28" s="18"/>
      <c r="P28" s="18"/>
      <c r="Q28" s="18"/>
    </row>
    <row r="29" spans="1:17" ht="18" customHeight="1" x14ac:dyDescent="0.15">
      <c r="A29" s="18"/>
      <c r="B29" s="34"/>
      <c r="C29" s="75" t="s">
        <v>26</v>
      </c>
      <c r="D29" s="75"/>
      <c r="E29" s="34"/>
      <c r="F29" s="34"/>
      <c r="G29" s="34"/>
      <c r="H29" s="34"/>
      <c r="I29" s="31"/>
      <c r="J29" s="6"/>
      <c r="K29" s="10">
        <v>0.85</v>
      </c>
      <c r="L29" s="8"/>
      <c r="M29" s="11">
        <f>+K29</f>
        <v>0.85</v>
      </c>
      <c r="N29" s="18"/>
      <c r="O29" s="18"/>
      <c r="P29" s="18"/>
      <c r="Q29" s="18"/>
    </row>
    <row r="30" spans="1:17" ht="18" customHeight="1" x14ac:dyDescent="0.15">
      <c r="A30" s="18"/>
      <c r="B30" s="34"/>
      <c r="C30" s="75" t="s">
        <v>27</v>
      </c>
      <c r="D30" s="75"/>
      <c r="E30" s="34"/>
      <c r="F30" s="34"/>
      <c r="G30" s="34"/>
      <c r="H30" s="34"/>
      <c r="I30" s="31"/>
      <c r="J30" s="36" t="s">
        <v>42</v>
      </c>
      <c r="K30" s="7">
        <f>K28*K29</f>
        <v>209865000</v>
      </c>
      <c r="L30" s="37" t="s">
        <v>43</v>
      </c>
      <c r="M30" s="9">
        <f>M28*M29</f>
        <v>230830250</v>
      </c>
      <c r="N30" s="18"/>
      <c r="O30" s="18"/>
      <c r="P30" s="18"/>
      <c r="Q30" s="18"/>
    </row>
    <row r="31" spans="1:17" ht="18" customHeight="1" x14ac:dyDescent="0.15">
      <c r="A31" s="18"/>
      <c r="B31" s="38"/>
      <c r="C31" s="39"/>
      <c r="D31" s="39"/>
      <c r="E31" s="38"/>
      <c r="F31" s="38"/>
      <c r="G31" s="38"/>
      <c r="H31" s="40"/>
      <c r="I31" s="41"/>
      <c r="J31" s="42"/>
      <c r="K31" s="43"/>
      <c r="L31" s="44"/>
      <c r="M31" s="45"/>
      <c r="N31" s="18"/>
      <c r="O31" s="18"/>
      <c r="P31" s="18"/>
      <c r="Q31" s="18"/>
    </row>
    <row r="32" spans="1:17" ht="18" customHeight="1" thickBot="1" x14ac:dyDescent="0.2">
      <c r="A32" s="18"/>
      <c r="B32" s="38"/>
      <c r="C32" s="74"/>
      <c r="D32" s="74"/>
      <c r="E32" s="38"/>
      <c r="F32" s="38"/>
      <c r="G32" s="38"/>
      <c r="H32" s="40"/>
      <c r="I32" s="41"/>
      <c r="J32" s="46"/>
      <c r="K32" s="47"/>
      <c r="L32" s="47"/>
      <c r="M32" s="48"/>
      <c r="N32" s="18"/>
      <c r="O32" s="18"/>
      <c r="P32" s="18"/>
      <c r="Q32" s="18"/>
    </row>
    <row r="33" spans="1:17" ht="14.25" thickTop="1" x14ac:dyDescent="0.15">
      <c r="A33" s="18"/>
      <c r="B33" s="18" t="s">
        <v>46</v>
      </c>
      <c r="C33" s="18"/>
      <c r="D33" s="18"/>
      <c r="E33" s="18"/>
      <c r="F33" s="18"/>
      <c r="G33" s="18"/>
      <c r="H33" s="18"/>
      <c r="I33" s="18"/>
      <c r="J33" s="49"/>
      <c r="K33" s="18"/>
      <c r="L33" s="18"/>
      <c r="M33" s="18"/>
      <c r="N33" s="18"/>
      <c r="O33" s="18"/>
      <c r="P33" s="18"/>
      <c r="Q33" s="18"/>
    </row>
    <row r="34" spans="1:17" x14ac:dyDescent="0.15">
      <c r="A34" s="18"/>
      <c r="B34" s="18"/>
      <c r="C34" s="18"/>
      <c r="D34" s="18"/>
      <c r="E34" s="18"/>
      <c r="F34" s="18"/>
      <c r="G34" s="18"/>
      <c r="H34" s="18"/>
      <c r="I34" s="18"/>
      <c r="J34" s="50"/>
      <c r="K34" s="18"/>
      <c r="L34" s="18"/>
      <c r="M34" s="18"/>
      <c r="N34" s="18"/>
      <c r="O34" s="18"/>
      <c r="P34" s="18"/>
      <c r="Q34" s="18"/>
    </row>
    <row r="35" spans="1:17" ht="18" customHeight="1" x14ac:dyDescent="0.15">
      <c r="A35" s="18"/>
      <c r="B35" s="69" t="s">
        <v>31</v>
      </c>
      <c r="C35" s="69"/>
      <c r="D35" s="69"/>
      <c r="E35" s="69"/>
      <c r="F35" s="69"/>
      <c r="G35" s="69"/>
      <c r="H35" s="18"/>
      <c r="I35" s="18"/>
      <c r="J35" s="18"/>
      <c r="K35" s="18"/>
      <c r="L35" s="18"/>
      <c r="M35" s="18"/>
      <c r="N35" s="18"/>
      <c r="O35" s="18"/>
      <c r="P35" s="18"/>
      <c r="Q35" s="18"/>
    </row>
    <row r="36" spans="1:17" ht="18" customHeight="1" x14ac:dyDescent="0.15">
      <c r="A36" s="18"/>
      <c r="B36" s="66" t="s">
        <v>39</v>
      </c>
      <c r="C36" s="68"/>
      <c r="D36" s="66" t="s">
        <v>40</v>
      </c>
      <c r="E36" s="68"/>
      <c r="F36" s="66" t="s">
        <v>41</v>
      </c>
      <c r="G36" s="68"/>
      <c r="H36" s="18"/>
      <c r="I36" s="18"/>
      <c r="J36" s="18"/>
      <c r="K36" s="18"/>
      <c r="L36" s="18"/>
      <c r="M36" s="18"/>
      <c r="N36" s="18"/>
      <c r="O36" s="18"/>
      <c r="P36" s="18"/>
      <c r="Q36" s="18"/>
    </row>
    <row r="37" spans="1:17" ht="18" customHeight="1" x14ac:dyDescent="0.15">
      <c r="A37" s="18"/>
      <c r="B37" s="60" t="s">
        <v>30</v>
      </c>
      <c r="C37" s="60"/>
      <c r="D37" s="62">
        <f>+M30</f>
        <v>230830250</v>
      </c>
      <c r="E37" s="63"/>
      <c r="F37" s="70" t="s">
        <v>32</v>
      </c>
      <c r="G37" s="70"/>
      <c r="H37" s="18"/>
      <c r="I37" s="18"/>
      <c r="J37" s="18"/>
      <c r="K37" s="18"/>
      <c r="L37" s="18"/>
      <c r="M37" s="18"/>
      <c r="N37" s="18"/>
      <c r="O37" s="18"/>
      <c r="P37" s="18"/>
      <c r="Q37" s="18"/>
    </row>
    <row r="38" spans="1:17" ht="18" customHeight="1" x14ac:dyDescent="0.15">
      <c r="A38" s="18"/>
      <c r="B38" s="60" t="s">
        <v>29</v>
      </c>
      <c r="C38" s="60"/>
      <c r="D38" s="64">
        <f>+K30</f>
        <v>209865000</v>
      </c>
      <c r="E38" s="63"/>
      <c r="F38" s="70" t="s">
        <v>33</v>
      </c>
      <c r="G38" s="70"/>
      <c r="H38" s="18"/>
      <c r="I38" s="18"/>
      <c r="J38" s="18"/>
      <c r="K38" s="18"/>
      <c r="L38" s="18"/>
      <c r="M38" s="18"/>
      <c r="N38" s="18"/>
      <c r="O38" s="18"/>
      <c r="P38" s="18"/>
      <c r="Q38" s="18"/>
    </row>
    <row r="39" spans="1:17" ht="18" customHeight="1" x14ac:dyDescent="0.15">
      <c r="A39" s="18"/>
      <c r="B39" s="60" t="s">
        <v>58</v>
      </c>
      <c r="C39" s="60"/>
      <c r="D39" s="65">
        <f>+ROUNDDOWN(K30*1%,0)</f>
        <v>2098650</v>
      </c>
      <c r="E39" s="65"/>
      <c r="F39" s="70" t="s">
        <v>34</v>
      </c>
      <c r="G39" s="70"/>
      <c r="H39" s="18"/>
      <c r="I39" s="18"/>
      <c r="J39" s="18"/>
      <c r="K39" s="18"/>
      <c r="L39" s="18"/>
      <c r="M39" s="18"/>
      <c r="N39" s="18"/>
      <c r="O39" s="18"/>
      <c r="P39" s="18"/>
      <c r="Q39" s="18"/>
    </row>
    <row r="40" spans="1:17" ht="18" customHeight="1" x14ac:dyDescent="0.15">
      <c r="A40" s="18"/>
      <c r="B40" s="70" t="s">
        <v>36</v>
      </c>
      <c r="C40" s="70"/>
      <c r="D40" s="78">
        <f>+D37-D38-D39</f>
        <v>18866600</v>
      </c>
      <c r="E40" s="79"/>
      <c r="F40" s="70" t="s">
        <v>35</v>
      </c>
      <c r="G40" s="70"/>
      <c r="H40" s="18"/>
      <c r="I40" s="18"/>
      <c r="J40" s="18"/>
      <c r="K40" s="18"/>
      <c r="L40" s="18"/>
      <c r="M40" s="18"/>
      <c r="N40" s="18"/>
      <c r="O40" s="18"/>
      <c r="P40" s="18"/>
      <c r="Q40" s="18"/>
    </row>
    <row r="41" spans="1:17" ht="18" customHeight="1" x14ac:dyDescent="0.15">
      <c r="A41" s="18"/>
      <c r="B41" s="70" t="s">
        <v>37</v>
      </c>
      <c r="C41" s="70"/>
      <c r="D41" s="76">
        <f>+ROUNDDOWN(D40*10%,0)</f>
        <v>1886660</v>
      </c>
      <c r="E41" s="77"/>
      <c r="F41" s="66"/>
      <c r="G41" s="68"/>
      <c r="H41" s="18"/>
      <c r="I41" s="18"/>
      <c r="J41" s="18"/>
      <c r="K41" s="18"/>
      <c r="L41" s="18"/>
      <c r="M41" s="18"/>
      <c r="N41" s="18"/>
      <c r="O41" s="18"/>
      <c r="P41" s="18"/>
      <c r="Q41" s="18"/>
    </row>
    <row r="42" spans="1:17" ht="18" customHeight="1" x14ac:dyDescent="0.15">
      <c r="A42" s="18"/>
      <c r="B42" s="70" t="s">
        <v>38</v>
      </c>
      <c r="C42" s="70"/>
      <c r="D42" s="78">
        <f>SUM(D40:E41)</f>
        <v>20753260</v>
      </c>
      <c r="E42" s="79"/>
      <c r="F42" s="66"/>
      <c r="G42" s="68"/>
      <c r="H42" s="18"/>
      <c r="I42" s="18"/>
      <c r="J42" s="18"/>
      <c r="K42" s="18"/>
      <c r="L42" s="18"/>
      <c r="M42" s="18"/>
      <c r="N42" s="18"/>
      <c r="O42" s="18"/>
      <c r="P42" s="18"/>
      <c r="Q42" s="18"/>
    </row>
    <row r="43" spans="1:17" x14ac:dyDescent="0.15">
      <c r="A43" s="18"/>
      <c r="B43" s="18" t="s">
        <v>44</v>
      </c>
      <c r="C43" s="18"/>
      <c r="D43" s="18"/>
      <c r="E43" s="18"/>
      <c r="F43" s="18"/>
      <c r="G43" s="18"/>
      <c r="H43" s="18"/>
      <c r="I43" s="18"/>
      <c r="J43" s="18"/>
      <c r="K43" s="18"/>
      <c r="L43" s="18"/>
      <c r="M43" s="18"/>
      <c r="N43" s="18"/>
      <c r="O43" s="18"/>
      <c r="P43" s="18"/>
      <c r="Q43" s="18"/>
    </row>
    <row r="44" spans="1:17" x14ac:dyDescent="0.15">
      <c r="A44" s="18"/>
      <c r="B44" s="18"/>
      <c r="C44" s="18"/>
      <c r="D44" s="18"/>
      <c r="E44" s="18"/>
      <c r="F44" s="18"/>
      <c r="G44" s="18"/>
      <c r="H44" s="18"/>
      <c r="I44" s="18"/>
      <c r="J44" s="18"/>
      <c r="K44" s="18"/>
      <c r="L44" s="18"/>
      <c r="M44" s="18"/>
      <c r="N44" s="18"/>
      <c r="O44" s="18"/>
      <c r="P44" s="18"/>
      <c r="Q44" s="18"/>
    </row>
    <row r="45" spans="1:17" x14ac:dyDescent="0.15">
      <c r="A45" s="18"/>
      <c r="B45" s="18"/>
      <c r="C45" s="18"/>
      <c r="D45" s="18"/>
      <c r="E45" s="18"/>
      <c r="F45" s="18"/>
      <c r="G45" s="18"/>
      <c r="H45" s="18"/>
      <c r="I45" s="18"/>
      <c r="J45" s="18"/>
      <c r="K45" s="18"/>
      <c r="L45" s="18"/>
      <c r="M45" s="18"/>
      <c r="N45" s="18"/>
      <c r="O45" s="18"/>
      <c r="P45" s="18"/>
      <c r="Q45" s="18"/>
    </row>
    <row r="46" spans="1:17" x14ac:dyDescent="0.15">
      <c r="A46" s="18"/>
      <c r="B46" s="18"/>
      <c r="C46" s="18"/>
      <c r="D46" s="18"/>
      <c r="E46" s="18"/>
      <c r="F46" s="18"/>
      <c r="G46" s="18"/>
      <c r="H46" s="18"/>
      <c r="I46" s="18"/>
      <c r="J46" s="18"/>
      <c r="K46" s="18"/>
      <c r="L46" s="18"/>
      <c r="M46" s="18"/>
      <c r="N46" s="18"/>
      <c r="O46" s="18"/>
      <c r="P46" s="18"/>
      <c r="Q46" s="18"/>
    </row>
    <row r="47" spans="1:17" x14ac:dyDescent="0.15">
      <c r="A47" s="18"/>
      <c r="B47" s="18"/>
      <c r="C47" s="18"/>
      <c r="D47" s="18"/>
      <c r="E47" s="18"/>
      <c r="F47" s="18"/>
      <c r="G47" s="18"/>
      <c r="H47" s="18"/>
      <c r="I47" s="18"/>
      <c r="J47" s="18"/>
      <c r="K47" s="18"/>
      <c r="L47" s="18"/>
      <c r="M47" s="18"/>
      <c r="N47" s="18"/>
      <c r="O47" s="18"/>
      <c r="P47" s="18"/>
      <c r="Q47" s="18"/>
    </row>
    <row r="48" spans="1:17" x14ac:dyDescent="0.15">
      <c r="A48" s="18"/>
      <c r="B48" s="18"/>
      <c r="C48" s="18"/>
      <c r="D48" s="18"/>
      <c r="E48" s="18"/>
      <c r="F48" s="18"/>
      <c r="G48" s="18"/>
      <c r="H48" s="18"/>
      <c r="I48" s="18"/>
      <c r="J48" s="18"/>
      <c r="K48" s="18"/>
      <c r="L48" s="18"/>
      <c r="M48" s="18"/>
      <c r="N48" s="18"/>
      <c r="O48" s="18"/>
      <c r="P48" s="18"/>
      <c r="Q48" s="18"/>
    </row>
    <row r="49" spans="1:17" x14ac:dyDescent="0.15">
      <c r="A49" s="18"/>
      <c r="B49" s="18"/>
      <c r="C49" s="18"/>
      <c r="D49" s="18"/>
      <c r="E49" s="18"/>
      <c r="F49" s="18"/>
      <c r="G49" s="18"/>
      <c r="H49" s="18"/>
      <c r="I49" s="18"/>
      <c r="J49" s="18"/>
      <c r="K49" s="18"/>
      <c r="L49" s="18"/>
      <c r="M49" s="18"/>
      <c r="N49" s="18"/>
      <c r="O49" s="18"/>
      <c r="P49" s="18"/>
      <c r="Q49" s="18"/>
    </row>
  </sheetData>
  <mergeCells count="36">
    <mergeCell ref="F41:G41"/>
    <mergeCell ref="F42:G42"/>
    <mergeCell ref="B36:C36"/>
    <mergeCell ref="D36:E36"/>
    <mergeCell ref="F36:G36"/>
    <mergeCell ref="B41:C41"/>
    <mergeCell ref="B42:C42"/>
    <mergeCell ref="D41:E41"/>
    <mergeCell ref="D40:E40"/>
    <mergeCell ref="D42:E42"/>
    <mergeCell ref="F39:G39"/>
    <mergeCell ref="F40:G40"/>
    <mergeCell ref="B40:C40"/>
    <mergeCell ref="B37:C37"/>
    <mergeCell ref="B38:C38"/>
    <mergeCell ref="B39:C39"/>
    <mergeCell ref="D37:E37"/>
    <mergeCell ref="D38:E38"/>
    <mergeCell ref="D39:E39"/>
    <mergeCell ref="B8:H8"/>
    <mergeCell ref="B35:G35"/>
    <mergeCell ref="F37:G37"/>
    <mergeCell ref="F38:G38"/>
    <mergeCell ref="D28:F28"/>
    <mergeCell ref="C32:D32"/>
    <mergeCell ref="C30:D30"/>
    <mergeCell ref="C29:D29"/>
    <mergeCell ref="J8:M8"/>
    <mergeCell ref="D23:F23"/>
    <mergeCell ref="D25:F25"/>
    <mergeCell ref="D27:F27"/>
    <mergeCell ref="B1:H1"/>
    <mergeCell ref="C5:H5"/>
    <mergeCell ref="C6:H6"/>
    <mergeCell ref="C4:H4"/>
    <mergeCell ref="J7:M7"/>
  </mergeCells>
  <phoneticPr fontId="1"/>
  <pageMargins left="0.47244094488188981" right="0.23622047244094491" top="0.47244094488188981" bottom="0.74803149606299213" header="0.31496062992125984" footer="0.31496062992125984"/>
  <pageSetup paperSize="9" scale="95" orientation="portrait" r:id="rId1"/>
  <colBreaks count="1" manualBreakCount="1">
    <brk id="13"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記入例</vt:lpstr>
      <vt:lpstr>記入例!Print_Area</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Windows ユーザー</cp:lastModifiedBy>
  <cp:lastPrinted>2024-02-08T03:07:12Z</cp:lastPrinted>
  <dcterms:created xsi:type="dcterms:W3CDTF">2013-11-12T07:49:14Z</dcterms:created>
  <dcterms:modified xsi:type="dcterms:W3CDTF">2024-02-20T05:21:47Z</dcterms:modified>
</cp:coreProperties>
</file>