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45" windowWidth="15165" windowHeight="4230"/>
  </bookViews>
  <sheets>
    <sheet name="様式１（12か月分）" sheetId="1" r:id="rId1"/>
  </sheets>
  <definedNames>
    <definedName name="_xlnm.Print_Area" localSheetId="0">'様式１（12か月分）'!$A$1:$AW$71</definedName>
  </definedNames>
  <calcPr calcId="162913"/>
</workbook>
</file>

<file path=xl/calcChain.xml><?xml version="1.0" encoding="utf-8"?>
<calcChain xmlns="http://schemas.openxmlformats.org/spreadsheetml/2006/main">
  <c r="AV13" i="1" l="1"/>
  <c r="AV12" i="1"/>
  <c r="AV14" i="1" l="1"/>
  <c r="H53" i="1" l="1"/>
  <c r="H49" i="1"/>
  <c r="H45" i="1"/>
  <c r="H41" i="1"/>
  <c r="H37" i="1"/>
  <c r="H33" i="1"/>
  <c r="H29" i="1"/>
  <c r="H25" i="1"/>
  <c r="H21" i="1"/>
  <c r="H17" i="1"/>
  <c r="H13" i="1"/>
  <c r="H9" i="1"/>
  <c r="AP8" i="1"/>
  <c r="AP9" i="1"/>
  <c r="G60" i="1" s="1"/>
  <c r="I25" i="1" l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  <c r="I41" i="1"/>
  <c r="J41" i="1" s="1"/>
  <c r="K41" i="1" s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W41" i="1" s="1"/>
  <c r="X41" i="1" s="1"/>
  <c r="Y41" i="1" s="1"/>
  <c r="Z41" i="1" s="1"/>
  <c r="AA41" i="1" s="1"/>
  <c r="AB41" i="1" s="1"/>
  <c r="AC41" i="1" s="1"/>
  <c r="AD41" i="1" s="1"/>
  <c r="AE41" i="1" s="1"/>
  <c r="AF41" i="1" s="1"/>
  <c r="AG41" i="1" s="1"/>
  <c r="AH41" i="1" s="1"/>
  <c r="AI41" i="1" s="1"/>
  <c r="AJ41" i="1" s="1"/>
  <c r="AK41" i="1" s="1"/>
  <c r="AV43" i="1"/>
  <c r="I13" i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I29" i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V31" i="1"/>
  <c r="I45" i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AA45" i="1" s="1"/>
  <c r="AB45" i="1" s="1"/>
  <c r="AC45" i="1" s="1"/>
  <c r="AD45" i="1" s="1"/>
  <c r="AE45" i="1" s="1"/>
  <c r="AF45" i="1" s="1"/>
  <c r="AG45" i="1" s="1"/>
  <c r="AH45" i="1" s="1"/>
  <c r="AI45" i="1" s="1"/>
  <c r="AJ45" i="1" s="1"/>
  <c r="AK45" i="1" s="1"/>
  <c r="I17" i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AH17" i="1" s="1"/>
  <c r="AI17" i="1" s="1"/>
  <c r="AJ17" i="1" s="1"/>
  <c r="AK17" i="1" s="1"/>
  <c r="I33" i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AV35" i="1"/>
  <c r="I49" i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AE49" i="1" s="1"/>
  <c r="AF49" i="1" s="1"/>
  <c r="AG49" i="1" s="1"/>
  <c r="AH49" i="1" s="1"/>
  <c r="AI49" i="1" s="1"/>
  <c r="AJ49" i="1" s="1"/>
  <c r="AK49" i="1" s="1"/>
  <c r="AV11" i="1"/>
  <c r="G58" i="1" s="1"/>
  <c r="M67" i="1" s="1"/>
  <c r="I21" i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I37" i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AD37" i="1" s="1"/>
  <c r="AE37" i="1" s="1"/>
  <c r="AF37" i="1" s="1"/>
  <c r="AG37" i="1" s="1"/>
  <c r="AH37" i="1" s="1"/>
  <c r="AI37" i="1" s="1"/>
  <c r="AJ37" i="1" s="1"/>
  <c r="AK37" i="1" s="1"/>
  <c r="AV39" i="1"/>
  <c r="I53" i="1"/>
  <c r="J53" i="1" s="1"/>
  <c r="K53" i="1" s="1"/>
  <c r="L53" i="1" s="1"/>
  <c r="M53" i="1" s="1"/>
  <c r="N53" i="1" s="1"/>
  <c r="O53" i="1" s="1"/>
  <c r="P53" i="1" s="1"/>
  <c r="Q53" i="1" s="1"/>
  <c r="R53" i="1" s="1"/>
  <c r="S53" i="1" s="1"/>
  <c r="T53" i="1" s="1"/>
  <c r="U53" i="1" s="1"/>
  <c r="V53" i="1" s="1"/>
  <c r="W53" i="1" s="1"/>
  <c r="X53" i="1" s="1"/>
  <c r="Y53" i="1" s="1"/>
  <c r="Z53" i="1" s="1"/>
  <c r="AA53" i="1" s="1"/>
  <c r="AB53" i="1" s="1"/>
  <c r="AC53" i="1" s="1"/>
  <c r="AD53" i="1" s="1"/>
  <c r="AE53" i="1" s="1"/>
  <c r="AF53" i="1" s="1"/>
  <c r="AG53" i="1" s="1"/>
  <c r="AH53" i="1" s="1"/>
  <c r="AI53" i="1" s="1"/>
  <c r="AJ53" i="1" s="1"/>
  <c r="AK53" i="1" s="1"/>
  <c r="I9" i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V52" i="1"/>
  <c r="AP53" i="1"/>
  <c r="AP52" i="1"/>
  <c r="AV53" i="1"/>
  <c r="AP51" i="1"/>
  <c r="AV49" i="1"/>
  <c r="AP49" i="1"/>
  <c r="AV48" i="1"/>
  <c r="AP48" i="1"/>
  <c r="AP47" i="1"/>
  <c r="AV45" i="1"/>
  <c r="AP45" i="1"/>
  <c r="AV44" i="1"/>
  <c r="AP44" i="1"/>
  <c r="AP43" i="1"/>
  <c r="AV41" i="1"/>
  <c r="AP41" i="1"/>
  <c r="AV40" i="1"/>
  <c r="AP40" i="1"/>
  <c r="AP39" i="1"/>
  <c r="AV37" i="1"/>
  <c r="AP37" i="1"/>
  <c r="AV36" i="1"/>
  <c r="AP36" i="1"/>
  <c r="AP35" i="1"/>
  <c r="AV33" i="1"/>
  <c r="AP33" i="1"/>
  <c r="AV32" i="1"/>
  <c r="AP32" i="1"/>
  <c r="AP31" i="1"/>
  <c r="AV29" i="1"/>
  <c r="AP29" i="1"/>
  <c r="AV28" i="1"/>
  <c r="AP28" i="1"/>
  <c r="AP27" i="1"/>
  <c r="AV25" i="1"/>
  <c r="AP25" i="1"/>
  <c r="AV24" i="1"/>
  <c r="AP24" i="1"/>
  <c r="AV21" i="1"/>
  <c r="AP21" i="1"/>
  <c r="AV20" i="1"/>
  <c r="AP20" i="1"/>
  <c r="AP19" i="1"/>
  <c r="AV17" i="1"/>
  <c r="AP17" i="1"/>
  <c r="AV16" i="1"/>
  <c r="AP16" i="1"/>
  <c r="AP15" i="1"/>
  <c r="AP13" i="1"/>
  <c r="AP12" i="1"/>
  <c r="AV9" i="1"/>
  <c r="G63" i="1" s="1"/>
  <c r="I67" i="1" s="1"/>
  <c r="AV8" i="1"/>
  <c r="G57" i="1" s="1"/>
  <c r="G64" i="1" l="1"/>
  <c r="G61" i="1"/>
  <c r="AP23" i="1"/>
  <c r="AP14" i="1"/>
  <c r="AP55" i="1"/>
  <c r="AP11" i="1"/>
  <c r="AV47" i="1"/>
  <c r="AV15" i="1"/>
  <c r="AV27" i="1"/>
  <c r="AV55" i="1"/>
  <c r="AV23" i="1"/>
  <c r="AV51" i="1"/>
  <c r="AV19" i="1"/>
  <c r="AP46" i="1"/>
  <c r="AP30" i="1"/>
  <c r="AV22" i="1"/>
  <c r="AV18" i="1"/>
  <c r="AV30" i="1"/>
  <c r="AV38" i="1"/>
  <c r="AV46" i="1"/>
  <c r="AP54" i="1"/>
  <c r="AP18" i="1"/>
  <c r="AP22" i="1"/>
  <c r="AP26" i="1"/>
  <c r="AP34" i="1"/>
  <c r="AP38" i="1"/>
  <c r="AP42" i="1"/>
  <c r="AP50" i="1"/>
  <c r="AV26" i="1"/>
  <c r="AV34" i="1"/>
  <c r="AV42" i="1"/>
  <c r="AV50" i="1"/>
  <c r="AV54" i="1"/>
  <c r="AP10" i="1"/>
  <c r="AV10" i="1" l="1"/>
</calcChain>
</file>

<file path=xl/comments1.xml><?xml version="1.0" encoding="utf-8"?>
<comments xmlns="http://schemas.openxmlformats.org/spreadsheetml/2006/main">
  <authors>
    <author>作成者</author>
  </authors>
  <commentList>
    <comment ref="A8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現場着手日の属する月の年月を入力してください。</t>
        </r>
      </text>
    </comment>
    <comment ref="G9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現場着手日の属する月の１日の曜日を選択してください。</t>
        </r>
      </text>
    </comment>
    <comment ref="G13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２月目の１日の曜日を選択してください。</t>
        </r>
      </text>
    </comment>
    <comment ref="G17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３月目の１日の曜日を選択してください。</t>
        </r>
      </text>
    </comment>
    <comment ref="G21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４月目の１日の曜日を選択してください。</t>
        </r>
      </text>
    </comment>
    <comment ref="G25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５月目の１日の曜日を選択してください。</t>
        </r>
      </text>
    </comment>
    <comment ref="G29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６月目の１日の曜日を選択してください。</t>
        </r>
      </text>
    </comment>
    <comment ref="G33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７月目の１日の曜日を選択してください。</t>
        </r>
      </text>
    </comment>
    <comment ref="G37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８月目の１日の曜日を選択してください。</t>
        </r>
      </text>
    </comment>
    <comment ref="G41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９月目の１日の曜日を選択してください。</t>
        </r>
      </text>
    </comment>
    <comment ref="G45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１０月目の１日の曜日を選択してください。</t>
        </r>
      </text>
    </comment>
    <comment ref="G49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１１月目の１日の曜日を選択してください。</t>
        </r>
      </text>
    </comment>
    <comment ref="G53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１２月目の１日の曜日を選択してください。</t>
        </r>
      </text>
    </comment>
  </commentList>
</comments>
</file>

<file path=xl/sharedStrings.xml><?xml version="1.0" encoding="utf-8"?>
<sst xmlns="http://schemas.openxmlformats.org/spreadsheetml/2006/main" count="230" uniqueCount="65">
  <si>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</si>
  <si>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</si>
  <si>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</si>
  <si>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</si>
  <si>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</si>
  <si>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</si>
  <si>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2"/>
  </si>
  <si>
    <t>期間種別</t>
    <rPh sb="0" eb="2">
      <t>キカン</t>
    </rPh>
    <rPh sb="2" eb="4">
      <t>シュベツ</t>
    </rPh>
    <rPh sb="3" eb="4">
      <t>コウシュ</t>
    </rPh>
    <phoneticPr fontId="2"/>
  </si>
  <si>
    <t>作業・閉所種別</t>
    <rPh sb="0" eb="2">
      <t>サギョウ</t>
    </rPh>
    <rPh sb="3" eb="5">
      <t>ヘイショ</t>
    </rPh>
    <rPh sb="5" eb="7">
      <t>シュベツ</t>
    </rPh>
    <phoneticPr fontId="2"/>
  </si>
  <si>
    <t>日付</t>
    <rPh sb="0" eb="2">
      <t>ヒヅケ</t>
    </rPh>
    <phoneticPr fontId="2"/>
  </si>
  <si>
    <t>現場閉所日数</t>
    <phoneticPr fontId="2"/>
  </si>
  <si>
    <t>①</t>
    <phoneticPr fontId="2"/>
  </si>
  <si>
    <t>②</t>
    <phoneticPr fontId="2"/>
  </si>
  <si>
    <t>現場閉所日数</t>
    <rPh sb="0" eb="5">
      <t>ゲンバヘイショビ</t>
    </rPh>
    <rPh sb="5" eb="6">
      <t>スウ</t>
    </rPh>
    <phoneticPr fontId="2"/>
  </si>
  <si>
    <t>日</t>
    <rPh sb="0" eb="1">
      <t>ニチ</t>
    </rPh>
    <phoneticPr fontId="2"/>
  </si>
  <si>
    <t>対象期間内日数</t>
    <rPh sb="4" eb="5">
      <t>ナイ</t>
    </rPh>
    <rPh sb="5" eb="7">
      <t>ニッスウ</t>
    </rPh>
    <phoneticPr fontId="2"/>
  </si>
  <si>
    <t>対象期間日数</t>
    <rPh sb="4" eb="6">
      <t>ニッスウ</t>
    </rPh>
    <phoneticPr fontId="2"/>
  </si>
  <si>
    <t>工</t>
    <rPh sb="0" eb="1">
      <t>コウ</t>
    </rPh>
    <phoneticPr fontId="2"/>
  </si>
  <si>
    <t>休</t>
    <rPh sb="0" eb="1">
      <t>ヤス</t>
    </rPh>
    <phoneticPr fontId="2"/>
  </si>
  <si>
    <t>作</t>
    <rPh sb="0" eb="1">
      <t>サク</t>
    </rPh>
    <phoneticPr fontId="2"/>
  </si>
  <si>
    <t>閉</t>
    <rPh sb="0" eb="1">
      <t>ヘイ</t>
    </rPh>
    <phoneticPr fontId="2"/>
  </si>
  <si>
    <t>天</t>
    <rPh sb="0" eb="1">
      <t>テン</t>
    </rPh>
    <phoneticPr fontId="2"/>
  </si>
  <si>
    <t>作業日</t>
    <rPh sb="0" eb="2">
      <t>サギョウ</t>
    </rPh>
    <rPh sb="2" eb="3">
      <t>ビ</t>
    </rPh>
    <phoneticPr fontId="2"/>
  </si>
  <si>
    <t>現場閉所日</t>
    <rPh sb="0" eb="2">
      <t>ゲンバ</t>
    </rPh>
    <rPh sb="2" eb="4">
      <t>ヘイショ</t>
    </rPh>
    <rPh sb="4" eb="5">
      <t>ビ</t>
    </rPh>
    <phoneticPr fontId="2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</si>
  <si>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2"/>
  </si>
  <si>
    <t>現場閉所率</t>
    <rPh sb="4" eb="5">
      <t>リツ</t>
    </rPh>
    <phoneticPr fontId="2"/>
  </si>
  <si>
    <t>工事名</t>
    <rPh sb="0" eb="2">
      <t>コウジ</t>
    </rPh>
    <rPh sb="2" eb="3">
      <t>メイ</t>
    </rPh>
    <phoneticPr fontId="2"/>
  </si>
  <si>
    <t>受注者名</t>
    <rPh sb="0" eb="3">
      <t>ジュチュウシャ</t>
    </rPh>
    <rPh sb="3" eb="4">
      <t>メイ</t>
    </rPh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</si>
  <si>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</si>
  <si>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</si>
  <si>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外</t>
    <rPh sb="0" eb="1">
      <t>ソト</t>
    </rPh>
    <phoneticPr fontId="2"/>
  </si>
  <si>
    <t>対象期間外</t>
    <rPh sb="0" eb="2">
      <t>タイショウ</t>
    </rPh>
    <rPh sb="2" eb="4">
      <t>キカン</t>
    </rPh>
    <rPh sb="4" eb="5">
      <t>ガイ</t>
    </rPh>
    <phoneticPr fontId="2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</si>
  <si>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2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</si>
  <si>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2"/>
  </si>
  <si>
    <t>現場着手日</t>
    <rPh sb="0" eb="2">
      <t>ゲンバ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</si>
  <si>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</si>
  <si>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③</t>
    <phoneticPr fontId="2"/>
  </si>
  <si>
    <t>％</t>
    <phoneticPr fontId="2"/>
  </si>
  <si>
    <t>＞</t>
    <phoneticPr fontId="2"/>
  </si>
  <si>
    <t>＝</t>
    <phoneticPr fontId="2"/>
  </si>
  <si>
    <t>28.5％</t>
    <phoneticPr fontId="2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</si>
  <si>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2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</si>
  <si>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2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</si>
  <si>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</si>
  <si>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</si>
  <si>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</si>
  <si>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現場閉所予定日数</t>
    <rPh sb="0" eb="2">
      <t>ゲンバ</t>
    </rPh>
    <rPh sb="2" eb="4">
      <t>ヘイショ</t>
    </rPh>
    <rPh sb="4" eb="6">
      <t>ヨテイ</t>
    </rPh>
    <rPh sb="6" eb="8">
      <t>ニッスウ</t>
    </rPh>
    <rPh sb="7" eb="8">
      <t>スウ</t>
    </rPh>
    <phoneticPr fontId="2"/>
  </si>
  <si>
    <t>④</t>
    <phoneticPr fontId="2"/>
  </si>
  <si>
    <t>⑤</t>
    <phoneticPr fontId="2"/>
  </si>
  <si>
    <t>【計画】</t>
    <phoneticPr fontId="2"/>
  </si>
  <si>
    <t>土日計（対象期間外を除く）</t>
    <rPh sb="0" eb="2">
      <t>ドニチ</t>
    </rPh>
    <rPh sb="2" eb="3">
      <t>ケイ</t>
    </rPh>
    <rPh sb="4" eb="6">
      <t>タイショウ</t>
    </rPh>
    <rPh sb="6" eb="8">
      <t>キカン</t>
    </rPh>
    <rPh sb="8" eb="9">
      <t>ガイ</t>
    </rPh>
    <rPh sb="10" eb="11">
      <t>ノゾ</t>
    </rPh>
    <phoneticPr fontId="2"/>
  </si>
  <si>
    <t>【実施（達成状況）】</t>
    <phoneticPr fontId="2"/>
  </si>
  <si>
    <t>⑥</t>
    <phoneticPr fontId="2"/>
  </si>
  <si>
    <t>⑦</t>
    <phoneticPr fontId="2"/>
  </si>
  <si>
    <t>週休日を確保している場合で⑥が未達成のとき</t>
    <rPh sb="0" eb="3">
      <t>シュウキュウビ</t>
    </rPh>
    <rPh sb="4" eb="6">
      <t>カクホ</t>
    </rPh>
    <rPh sb="10" eb="12">
      <t>バアイ</t>
    </rPh>
    <rPh sb="15" eb="18">
      <t>ミタッセイ</t>
    </rPh>
    <phoneticPr fontId="2"/>
  </si>
  <si>
    <t>②</t>
    <phoneticPr fontId="2"/>
  </si>
  <si>
    <t>≧</t>
    <phoneticPr fontId="2"/>
  </si>
  <si>
    <t>⑤</t>
    <phoneticPr fontId="2"/>
  </si>
  <si>
    <t>日</t>
    <rPh sb="0" eb="1">
      <t>ニチ</t>
    </rPh>
    <phoneticPr fontId="2"/>
  </si>
  <si>
    <t>↓ ↓ ↓</t>
    <phoneticPr fontId="2"/>
  </si>
  <si>
    <t>※必要に応じて削除してください</t>
    <rPh sb="1" eb="3">
      <t>ヒツヨウ</t>
    </rPh>
    <rPh sb="4" eb="5">
      <t>オウ</t>
    </rPh>
    <rPh sb="7" eb="9">
      <t>サクジョ</t>
    </rPh>
    <phoneticPr fontId="2"/>
  </si>
  <si>
    <t>木</t>
  </si>
  <si>
    <t>令和　年　月</t>
    <rPh sb="0" eb="2">
      <t>レイワ</t>
    </rPh>
    <rPh sb="3" eb="4">
      <t>ネン</t>
    </rPh>
    <rPh sb="5" eb="6">
      <t>ガツ</t>
    </rPh>
    <phoneticPr fontId="2"/>
  </si>
  <si>
    <t>様式１　休日取得計画書</t>
  </si>
  <si>
    <t>※入力月が12か月を超える場合は、行追加やシート追加等を適切に行い、本工事全体での①から⑦の合計日数を報告すること。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</si>
</sst>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.0"/>
    <numFmt numFmtId="178" formatCode="0_ 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9"/>
      <color indexed="8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38" fontId="10" fillId="0" borderId="0" xfId="2" applyFont="1" applyBorder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9" fontId="10" fillId="0" borderId="0" xfId="0" applyNumberFormat="1" applyFont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>
      <alignment vertical="center"/>
    </xf>
    <xf numFmtId="0" fontId="14" fillId="0" borderId="0" xfId="0" applyFont="1" applyAlignment="1">
      <alignment horizontal="right" vertical="center"/>
    </xf>
    <xf numFmtId="0" fontId="4" fillId="0" borderId="2" xfId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8" fontId="10" fillId="3" borderId="0" xfId="0" applyNumberFormat="1" applyFont="1" applyFill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0" fontId="9" fillId="0" borderId="2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176" fontId="4" fillId="0" borderId="0" xfId="3" applyNumberFormat="1" applyFont="1" applyBorder="1" applyAlignment="1">
      <alignment horizontal="center" vertical="center" shrinkToFit="1"/>
    </xf>
    <xf numFmtId="176" fontId="4" fillId="0" borderId="21" xfId="3" applyNumberFormat="1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38" fontId="10" fillId="0" borderId="0" xfId="2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58" fontId="5" fillId="0" borderId="0" xfId="0" applyNumberFormat="1" applyFont="1" applyAlignment="1">
      <alignment horizontal="left" vertical="center"/>
    </xf>
    <xf numFmtId="177" fontId="10" fillId="3" borderId="0" xfId="0" applyNumberFormat="1" applyFont="1" applyFill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6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84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71"/>
  <sheetViews>
    <sheetView showGridLines="0" tabSelected="1" view="pageBreakPreview" zoomScaleNormal="100" zoomScaleSheetLayoutView="100" workbookViewId="0">
      <selection activeCell="AJ4" sqref="AJ4:AO4"/>
    </sheetView>
  </sheetViews>
  <sheetFormatPr defaultRowHeight="13.5"/>
  <cols>
    <col min="1" max="1" width="3.375" style="1" customWidth="1"/>
    <col min="2" max="6" width="5.375" style="1" customWidth="1"/>
    <col min="7" max="37" width="3" style="2" customWidth="1"/>
    <col min="38" max="49" width="3" style="1" customWidth="1"/>
    <col min="50" max="50" width="9" style="1"/>
    <col min="51" max="51" width="10.5" style="1" customWidth="1"/>
    <col min="52" max="140" width="9" style="1"/>
    <col min="141" max="141" width="9" style="1" customWidth="1"/>
    <col min="142" max="16384" width="9" style="1"/>
  </cols>
  <sheetData>
    <row r="1" spans="1:49" ht="20.25" customHeight="1">
      <c r="B1" s="82" t="s">
        <v>63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spans="1:49" ht="20.25" customHeight="1">
      <c r="A2" s="3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AI2" s="60" t="s">
        <v>28</v>
      </c>
      <c r="AJ2" s="61"/>
      <c r="AK2" s="61"/>
      <c r="AL2" s="61"/>
      <c r="AM2" s="61"/>
      <c r="AN2" s="61"/>
      <c r="AO2" s="62"/>
      <c r="AP2" s="61" t="s">
        <v>29</v>
      </c>
      <c r="AQ2" s="61"/>
      <c r="AR2" s="61"/>
      <c r="AS2" s="61"/>
      <c r="AT2" s="61"/>
      <c r="AU2" s="61"/>
      <c r="AV2" s="62"/>
    </row>
    <row r="3" spans="1:49" ht="20.25" customHeight="1">
      <c r="A3" s="3"/>
      <c r="B3" s="3" t="s">
        <v>26</v>
      </c>
      <c r="D3" s="3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I3" s="5" t="s">
        <v>17</v>
      </c>
      <c r="AJ3" s="24" t="s">
        <v>33</v>
      </c>
      <c r="AK3" s="24"/>
      <c r="AL3" s="24"/>
      <c r="AM3" s="24"/>
      <c r="AN3" s="24"/>
      <c r="AO3" s="25"/>
      <c r="AP3" s="6" t="s">
        <v>19</v>
      </c>
      <c r="AQ3" s="67" t="s">
        <v>22</v>
      </c>
      <c r="AR3" s="67"/>
      <c r="AS3" s="67"/>
      <c r="AT3" s="67"/>
      <c r="AU3" s="67"/>
      <c r="AV3" s="68"/>
    </row>
    <row r="4" spans="1:49" ht="20.25" customHeight="1">
      <c r="A4" s="4"/>
      <c r="B4" s="3" t="s">
        <v>34</v>
      </c>
      <c r="D4" s="3"/>
      <c r="E4" s="57"/>
      <c r="F4" s="57"/>
      <c r="G4" s="57"/>
      <c r="H4" s="57"/>
      <c r="I4" s="57"/>
      <c r="J4" s="57"/>
      <c r="K4" s="4"/>
      <c r="L4" s="4"/>
      <c r="M4" s="4"/>
      <c r="N4" s="4"/>
      <c r="AI4" s="5" t="s">
        <v>18</v>
      </c>
      <c r="AJ4" s="63" t="s">
        <v>32</v>
      </c>
      <c r="AK4" s="63"/>
      <c r="AL4" s="63"/>
      <c r="AM4" s="63"/>
      <c r="AN4" s="63"/>
      <c r="AO4" s="64"/>
      <c r="AP4" s="6" t="s">
        <v>20</v>
      </c>
      <c r="AQ4" s="69" t="s">
        <v>23</v>
      </c>
      <c r="AR4" s="69"/>
      <c r="AS4" s="69"/>
      <c r="AT4" s="69"/>
      <c r="AU4" s="69"/>
      <c r="AV4" s="70"/>
    </row>
    <row r="5" spans="1:49" ht="20.25" customHeight="1">
      <c r="A5" s="4"/>
      <c r="B5" s="3" t="s">
        <v>35</v>
      </c>
      <c r="D5" s="3"/>
      <c r="E5" s="57"/>
      <c r="F5" s="57"/>
      <c r="G5" s="57"/>
      <c r="H5" s="57"/>
      <c r="I5" s="57"/>
      <c r="J5" s="57"/>
      <c r="K5" s="4"/>
      <c r="L5" s="7"/>
      <c r="M5" s="4"/>
      <c r="N5" s="4"/>
      <c r="AI5" s="9" t="s">
        <v>30</v>
      </c>
      <c r="AJ5" s="65" t="s">
        <v>31</v>
      </c>
      <c r="AK5" s="65"/>
      <c r="AL5" s="65"/>
      <c r="AM5" s="65"/>
      <c r="AN5" s="65"/>
      <c r="AO5" s="66"/>
      <c r="AP5" s="10" t="s">
        <v>21</v>
      </c>
      <c r="AQ5" s="71" t="s">
        <v>24</v>
      </c>
      <c r="AR5" s="71"/>
      <c r="AS5" s="71"/>
      <c r="AT5" s="71"/>
      <c r="AU5" s="71"/>
      <c r="AV5" s="72"/>
    </row>
    <row r="6" spans="1:49" ht="20.25" customHeight="1" thickBot="1">
      <c r="A6" s="4"/>
      <c r="B6" s="3" t="s">
        <v>27</v>
      </c>
      <c r="D6" s="3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</row>
    <row r="7" spans="1:49" ht="20.25" customHeight="1" thickBot="1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T7" s="11"/>
      <c r="AH7" s="34" t="s">
        <v>60</v>
      </c>
      <c r="AI7" s="83" t="s">
        <v>59</v>
      </c>
      <c r="AJ7" s="83"/>
      <c r="AK7" s="84"/>
      <c r="AL7" s="59" t="s">
        <v>44</v>
      </c>
      <c r="AM7" s="50"/>
      <c r="AN7" s="50"/>
      <c r="AO7" s="50"/>
      <c r="AP7" s="50"/>
      <c r="AQ7" s="51"/>
      <c r="AR7" s="50" t="s">
        <v>45</v>
      </c>
      <c r="AS7" s="50"/>
      <c r="AT7" s="50"/>
      <c r="AU7" s="50"/>
      <c r="AV7" s="50"/>
      <c r="AW7" s="51"/>
    </row>
    <row r="8" spans="1:49" ht="20.25" customHeight="1">
      <c r="A8" s="73" t="s">
        <v>62</v>
      </c>
      <c r="B8" s="74"/>
      <c r="C8" s="75"/>
      <c r="D8" s="86" t="s">
        <v>9</v>
      </c>
      <c r="E8" s="87"/>
      <c r="F8" s="88"/>
      <c r="G8" s="12">
        <v>1</v>
      </c>
      <c r="H8" s="12">
        <v>2</v>
      </c>
      <c r="I8" s="12">
        <v>3</v>
      </c>
      <c r="J8" s="12">
        <v>4</v>
      </c>
      <c r="K8" s="12">
        <v>5</v>
      </c>
      <c r="L8" s="35">
        <v>6</v>
      </c>
      <c r="M8" s="35">
        <v>7</v>
      </c>
      <c r="N8" s="13">
        <v>8</v>
      </c>
      <c r="O8" s="13">
        <v>9</v>
      </c>
      <c r="P8" s="13">
        <v>10</v>
      </c>
      <c r="Q8" s="13">
        <v>11</v>
      </c>
      <c r="R8" s="13">
        <v>12</v>
      </c>
      <c r="S8" s="35">
        <v>13</v>
      </c>
      <c r="T8" s="35">
        <v>14</v>
      </c>
      <c r="U8" s="13">
        <v>15</v>
      </c>
      <c r="V8" s="13">
        <v>16</v>
      </c>
      <c r="W8" s="13">
        <v>17</v>
      </c>
      <c r="X8" s="13">
        <v>18</v>
      </c>
      <c r="Y8" s="13">
        <v>19</v>
      </c>
      <c r="Z8" s="35">
        <v>20</v>
      </c>
      <c r="AA8" s="35">
        <v>21</v>
      </c>
      <c r="AB8" s="13">
        <v>22</v>
      </c>
      <c r="AC8" s="13">
        <v>23</v>
      </c>
      <c r="AD8" s="13">
        <v>24</v>
      </c>
      <c r="AE8" s="13">
        <v>25</v>
      </c>
      <c r="AF8" s="13">
        <v>26</v>
      </c>
      <c r="AG8" s="35">
        <v>27</v>
      </c>
      <c r="AH8" s="35">
        <v>28</v>
      </c>
      <c r="AI8" s="35">
        <v>29</v>
      </c>
      <c r="AJ8" s="12">
        <v>30</v>
      </c>
      <c r="AK8" s="14">
        <v>31</v>
      </c>
      <c r="AL8" s="53" t="s">
        <v>16</v>
      </c>
      <c r="AM8" s="54"/>
      <c r="AN8" s="54"/>
      <c r="AO8" s="54"/>
      <c r="AP8" s="55">
        <f>COUNTIF(G10:AK10,"工")+COUNTIF(G10:AK10,"休")</f>
        <v>0</v>
      </c>
      <c r="AQ8" s="56"/>
      <c r="AR8" s="53" t="s">
        <v>16</v>
      </c>
      <c r="AS8" s="54"/>
      <c r="AT8" s="54"/>
      <c r="AU8" s="54"/>
      <c r="AV8" s="55">
        <f>COUNTIF(G10:AK10,"工")+COUNTIF(G10:AK10,"休")</f>
        <v>0</v>
      </c>
      <c r="AW8" s="56"/>
    </row>
    <row r="9" spans="1:49" ht="20.25" customHeight="1">
      <c r="A9" s="76"/>
      <c r="B9" s="77"/>
      <c r="C9" s="78"/>
      <c r="D9" s="60" t="s">
        <v>6</v>
      </c>
      <c r="E9" s="61"/>
      <c r="F9" s="62"/>
      <c r="G9" s="15" t="s">
        <v>5</v>
      </c>
      <c r="H9" s="15" t="str">
        <f>IF(G9="月","火",IF(G9="火","水",IF(G9="水","木",IF(G9="木","金",IF(G9="金","土",IF(G9="土","日",IF(G9="日","月","")))))))</f>
        <v>火</v>
      </c>
      <c r="I9" s="15" t="str">
        <f t="shared" ref="I9:AK9" si="0">IF(H9="月","火",IF(H9="火","水",IF(H9="水","木",IF(H9="木","金",IF(H9="金","土",IF(H9="土","日",IF(H9="日","月","")))))))</f>
        <v>水</v>
      </c>
      <c r="J9" s="15" t="str">
        <f t="shared" si="0"/>
        <v>木</v>
      </c>
      <c r="K9" s="15" t="str">
        <f t="shared" si="0"/>
        <v>金</v>
      </c>
      <c r="L9" s="15" t="str">
        <f t="shared" si="0"/>
        <v>土</v>
      </c>
      <c r="M9" s="15" t="str">
        <f t="shared" si="0"/>
        <v>日</v>
      </c>
      <c r="N9" s="15" t="str">
        <f t="shared" si="0"/>
        <v>月</v>
      </c>
      <c r="O9" s="15" t="str">
        <f t="shared" si="0"/>
        <v>火</v>
      </c>
      <c r="P9" s="15" t="str">
        <f t="shared" si="0"/>
        <v>水</v>
      </c>
      <c r="Q9" s="15" t="str">
        <f t="shared" si="0"/>
        <v>木</v>
      </c>
      <c r="R9" s="15" t="str">
        <f t="shared" si="0"/>
        <v>金</v>
      </c>
      <c r="S9" s="15" t="str">
        <f t="shared" si="0"/>
        <v>土</v>
      </c>
      <c r="T9" s="15" t="str">
        <f t="shared" si="0"/>
        <v>日</v>
      </c>
      <c r="U9" s="15" t="str">
        <f t="shared" si="0"/>
        <v>月</v>
      </c>
      <c r="V9" s="15" t="str">
        <f t="shared" si="0"/>
        <v>火</v>
      </c>
      <c r="W9" s="15" t="str">
        <f t="shared" si="0"/>
        <v>水</v>
      </c>
      <c r="X9" s="15" t="str">
        <f t="shared" si="0"/>
        <v>木</v>
      </c>
      <c r="Y9" s="15" t="str">
        <f t="shared" si="0"/>
        <v>金</v>
      </c>
      <c r="Z9" s="15" t="str">
        <f t="shared" si="0"/>
        <v>土</v>
      </c>
      <c r="AA9" s="15" t="str">
        <f t="shared" si="0"/>
        <v>日</v>
      </c>
      <c r="AB9" s="15" t="str">
        <f t="shared" si="0"/>
        <v>月</v>
      </c>
      <c r="AC9" s="15" t="str">
        <f t="shared" si="0"/>
        <v>火</v>
      </c>
      <c r="AD9" s="15" t="str">
        <f t="shared" si="0"/>
        <v>水</v>
      </c>
      <c r="AE9" s="15" t="str">
        <f t="shared" si="0"/>
        <v>木</v>
      </c>
      <c r="AF9" s="15" t="str">
        <f t="shared" si="0"/>
        <v>金</v>
      </c>
      <c r="AG9" s="15" t="str">
        <f t="shared" si="0"/>
        <v>土</v>
      </c>
      <c r="AH9" s="15" t="str">
        <f t="shared" si="0"/>
        <v>日</v>
      </c>
      <c r="AI9" s="15" t="str">
        <f t="shared" si="0"/>
        <v>月</v>
      </c>
      <c r="AJ9" s="15" t="str">
        <f t="shared" si="0"/>
        <v>火</v>
      </c>
      <c r="AK9" s="15" t="str">
        <f t="shared" si="0"/>
        <v>水</v>
      </c>
      <c r="AL9" s="40" t="s">
        <v>10</v>
      </c>
      <c r="AM9" s="41"/>
      <c r="AN9" s="41"/>
      <c r="AO9" s="41"/>
      <c r="AP9" s="42">
        <f>COUNTIF(G10:AK10,"休")</f>
        <v>0</v>
      </c>
      <c r="AQ9" s="43"/>
      <c r="AR9" s="40" t="s">
        <v>10</v>
      </c>
      <c r="AS9" s="41"/>
      <c r="AT9" s="41"/>
      <c r="AU9" s="41"/>
      <c r="AV9" s="42">
        <f>COUNTIF(G11:AK11,"閉")+COUNTIF(G11:AK11,"天")</f>
        <v>0</v>
      </c>
      <c r="AW9" s="43"/>
    </row>
    <row r="10" spans="1:49" ht="20.25" customHeight="1">
      <c r="A10" s="76"/>
      <c r="B10" s="77"/>
      <c r="C10" s="78"/>
      <c r="D10" s="60" t="s">
        <v>28</v>
      </c>
      <c r="E10" s="61"/>
      <c r="F10" s="62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40" t="s">
        <v>25</v>
      </c>
      <c r="AM10" s="41"/>
      <c r="AN10" s="41"/>
      <c r="AO10" s="41"/>
      <c r="AP10" s="44" t="e">
        <f>AP9/AP8</f>
        <v>#DIV/0!</v>
      </c>
      <c r="AQ10" s="45"/>
      <c r="AR10" s="40" t="s">
        <v>25</v>
      </c>
      <c r="AS10" s="41"/>
      <c r="AT10" s="41"/>
      <c r="AU10" s="41"/>
      <c r="AV10" s="44" t="e">
        <f>AV9/AV8</f>
        <v>#DIV/0!</v>
      </c>
      <c r="AW10" s="45"/>
    </row>
    <row r="11" spans="1:49" ht="20.25" customHeight="1" thickBot="1">
      <c r="A11" s="79"/>
      <c r="B11" s="80"/>
      <c r="C11" s="81"/>
      <c r="D11" s="89" t="s">
        <v>29</v>
      </c>
      <c r="E11" s="90"/>
      <c r="F11" s="91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6"/>
      <c r="AL11" s="46" t="s">
        <v>43</v>
      </c>
      <c r="AM11" s="47"/>
      <c r="AN11" s="47"/>
      <c r="AO11" s="47"/>
      <c r="AP11" s="48">
        <f>COUNTIFS(G9:AK9,"土",G10:AK10,"工")+COUNTIFS(G9:AK9,"土",G10:AK10,"休")+COUNTIFS(G9:AK9,"日",G10:AK10,"工")+COUNTIFS(G9:AK9,"日",G10:AK10,"休")</f>
        <v>0</v>
      </c>
      <c r="AQ11" s="49"/>
      <c r="AR11" s="46" t="s">
        <v>43</v>
      </c>
      <c r="AS11" s="47"/>
      <c r="AT11" s="47"/>
      <c r="AU11" s="47"/>
      <c r="AV11" s="48">
        <f>COUNTIFS(G9:AK9,"土",G11:AK11,"作")+COUNTIFS(G9:AK9,"土",G11:AK11,"天")+COUNTIFS(G9:AK9,"土",G11:AK11,"閉")+COUNTIFS(G9:AK9,"日",G11:AK11,"作")+COUNTIFS(G9:AK9,"日",G11:AK11,"天")+COUNTIFS(G9:AK9,"日",G11:AK11,"閉")</f>
        <v>0</v>
      </c>
      <c r="AW11" s="49"/>
    </row>
    <row r="12" spans="1:49" ht="20.25" customHeight="1">
      <c r="A12" s="73" t="s">
        <v>62</v>
      </c>
      <c r="B12" s="74"/>
      <c r="C12" s="75"/>
      <c r="D12" s="86" t="s">
        <v>9</v>
      </c>
      <c r="E12" s="87"/>
      <c r="F12" s="88"/>
      <c r="G12" s="12">
        <v>1</v>
      </c>
      <c r="H12" s="12">
        <v>2</v>
      </c>
      <c r="I12" s="12">
        <v>3</v>
      </c>
      <c r="J12" s="12">
        <v>4</v>
      </c>
      <c r="K12" s="12">
        <v>5</v>
      </c>
      <c r="L12" s="35">
        <v>6</v>
      </c>
      <c r="M12" s="35">
        <v>7</v>
      </c>
      <c r="N12" s="13">
        <v>8</v>
      </c>
      <c r="O12" s="13">
        <v>9</v>
      </c>
      <c r="P12" s="13">
        <v>10</v>
      </c>
      <c r="Q12" s="13">
        <v>11</v>
      </c>
      <c r="R12" s="13">
        <v>12</v>
      </c>
      <c r="S12" s="35">
        <v>13</v>
      </c>
      <c r="T12" s="35">
        <v>14</v>
      </c>
      <c r="U12" s="13">
        <v>15</v>
      </c>
      <c r="V12" s="13">
        <v>16</v>
      </c>
      <c r="W12" s="13">
        <v>17</v>
      </c>
      <c r="X12" s="13">
        <v>18</v>
      </c>
      <c r="Y12" s="13">
        <v>19</v>
      </c>
      <c r="Z12" s="35">
        <v>20</v>
      </c>
      <c r="AA12" s="35">
        <v>21</v>
      </c>
      <c r="AB12" s="13">
        <v>22</v>
      </c>
      <c r="AC12" s="13">
        <v>23</v>
      </c>
      <c r="AD12" s="13">
        <v>24</v>
      </c>
      <c r="AE12" s="13">
        <v>25</v>
      </c>
      <c r="AF12" s="13">
        <v>26</v>
      </c>
      <c r="AG12" s="35">
        <v>27</v>
      </c>
      <c r="AH12" s="35">
        <v>28</v>
      </c>
      <c r="AI12" s="35">
        <v>29</v>
      </c>
      <c r="AJ12" s="12">
        <v>30</v>
      </c>
      <c r="AK12" s="14">
        <v>31</v>
      </c>
      <c r="AL12" s="53" t="s">
        <v>16</v>
      </c>
      <c r="AM12" s="54"/>
      <c r="AN12" s="54"/>
      <c r="AO12" s="54"/>
      <c r="AP12" s="55">
        <f>COUNTIF(G14:AK14,"工")+COUNTIF(G14:AK14,"休")</f>
        <v>0</v>
      </c>
      <c r="AQ12" s="56"/>
      <c r="AR12" s="53" t="s">
        <v>16</v>
      </c>
      <c r="AS12" s="54"/>
      <c r="AT12" s="54"/>
      <c r="AU12" s="54"/>
      <c r="AV12" s="55">
        <f>COUNTIF(G14:AK14,"工")+COUNTIF(G14:AK14,"休")</f>
        <v>0</v>
      </c>
      <c r="AW12" s="56"/>
    </row>
    <row r="13" spans="1:49" ht="20.25" customHeight="1">
      <c r="A13" s="76"/>
      <c r="B13" s="77"/>
      <c r="C13" s="78"/>
      <c r="D13" s="60" t="s">
        <v>6</v>
      </c>
      <c r="E13" s="61"/>
      <c r="F13" s="62"/>
      <c r="G13" s="15" t="s">
        <v>61</v>
      </c>
      <c r="H13" s="15" t="str">
        <f>IF(G13="月","火",IF(G13="火","水",IF(G13="水","木",IF(G13="木","金",IF(G13="金","土",IF(G13="土","日",IF(G13="日","月","")))))))</f>
        <v>金</v>
      </c>
      <c r="I13" s="15" t="str">
        <f t="shared" ref="I13:AK13" si="1">IF(H13="月","火",IF(H13="火","水",IF(H13="水","木",IF(H13="木","金",IF(H13="金","土",IF(H13="土","日",IF(H13="日","月","")))))))</f>
        <v>土</v>
      </c>
      <c r="J13" s="15" t="str">
        <f t="shared" si="1"/>
        <v>日</v>
      </c>
      <c r="K13" s="15" t="str">
        <f t="shared" si="1"/>
        <v>月</v>
      </c>
      <c r="L13" s="15" t="str">
        <f t="shared" si="1"/>
        <v>火</v>
      </c>
      <c r="M13" s="15" t="str">
        <f t="shared" si="1"/>
        <v>水</v>
      </c>
      <c r="N13" s="15" t="str">
        <f t="shared" si="1"/>
        <v>木</v>
      </c>
      <c r="O13" s="15" t="str">
        <f t="shared" si="1"/>
        <v>金</v>
      </c>
      <c r="P13" s="15" t="str">
        <f t="shared" si="1"/>
        <v>土</v>
      </c>
      <c r="Q13" s="15" t="str">
        <f t="shared" si="1"/>
        <v>日</v>
      </c>
      <c r="R13" s="15" t="str">
        <f t="shared" si="1"/>
        <v>月</v>
      </c>
      <c r="S13" s="15" t="str">
        <f t="shared" si="1"/>
        <v>火</v>
      </c>
      <c r="T13" s="15" t="str">
        <f t="shared" si="1"/>
        <v>水</v>
      </c>
      <c r="U13" s="15" t="str">
        <f t="shared" si="1"/>
        <v>木</v>
      </c>
      <c r="V13" s="15" t="str">
        <f t="shared" si="1"/>
        <v>金</v>
      </c>
      <c r="W13" s="15" t="str">
        <f t="shared" si="1"/>
        <v>土</v>
      </c>
      <c r="X13" s="15" t="str">
        <f t="shared" si="1"/>
        <v>日</v>
      </c>
      <c r="Y13" s="15" t="str">
        <f t="shared" si="1"/>
        <v>月</v>
      </c>
      <c r="Z13" s="15" t="str">
        <f t="shared" si="1"/>
        <v>火</v>
      </c>
      <c r="AA13" s="15" t="str">
        <f t="shared" si="1"/>
        <v>水</v>
      </c>
      <c r="AB13" s="15" t="str">
        <f t="shared" si="1"/>
        <v>木</v>
      </c>
      <c r="AC13" s="15" t="str">
        <f t="shared" si="1"/>
        <v>金</v>
      </c>
      <c r="AD13" s="15" t="str">
        <f t="shared" si="1"/>
        <v>土</v>
      </c>
      <c r="AE13" s="15" t="str">
        <f t="shared" si="1"/>
        <v>日</v>
      </c>
      <c r="AF13" s="15" t="str">
        <f t="shared" si="1"/>
        <v>月</v>
      </c>
      <c r="AG13" s="15" t="str">
        <f t="shared" si="1"/>
        <v>火</v>
      </c>
      <c r="AH13" s="15" t="str">
        <f t="shared" si="1"/>
        <v>水</v>
      </c>
      <c r="AI13" s="15" t="str">
        <f t="shared" si="1"/>
        <v>木</v>
      </c>
      <c r="AJ13" s="15" t="str">
        <f t="shared" si="1"/>
        <v>金</v>
      </c>
      <c r="AK13" s="15" t="str">
        <f t="shared" si="1"/>
        <v>土</v>
      </c>
      <c r="AL13" s="40" t="s">
        <v>10</v>
      </c>
      <c r="AM13" s="41"/>
      <c r="AN13" s="41"/>
      <c r="AO13" s="41"/>
      <c r="AP13" s="42">
        <f>COUNTIF(G14:AK14,"休")</f>
        <v>0</v>
      </c>
      <c r="AQ13" s="43"/>
      <c r="AR13" s="40" t="s">
        <v>10</v>
      </c>
      <c r="AS13" s="41"/>
      <c r="AT13" s="41"/>
      <c r="AU13" s="41"/>
      <c r="AV13" s="42">
        <f>COUNTIF(G15:AK15,"閉")+COUNTIF(G15:AK15,"天")</f>
        <v>0</v>
      </c>
      <c r="AW13" s="43"/>
    </row>
    <row r="14" spans="1:49" ht="20.25" customHeight="1">
      <c r="A14" s="76"/>
      <c r="B14" s="77"/>
      <c r="C14" s="78"/>
      <c r="D14" s="60" t="s">
        <v>28</v>
      </c>
      <c r="E14" s="61"/>
      <c r="F14" s="62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40" t="s">
        <v>25</v>
      </c>
      <c r="AM14" s="41"/>
      <c r="AN14" s="41"/>
      <c r="AO14" s="41"/>
      <c r="AP14" s="44" t="e">
        <f>AP13/AP12</f>
        <v>#DIV/0!</v>
      </c>
      <c r="AQ14" s="45"/>
      <c r="AR14" s="40" t="s">
        <v>25</v>
      </c>
      <c r="AS14" s="41"/>
      <c r="AT14" s="41"/>
      <c r="AU14" s="41"/>
      <c r="AV14" s="44" t="e">
        <f>AV13/AV12</f>
        <v>#DIV/0!</v>
      </c>
      <c r="AW14" s="45"/>
    </row>
    <row r="15" spans="1:49" ht="20.25" customHeight="1" thickBot="1">
      <c r="A15" s="79"/>
      <c r="B15" s="80"/>
      <c r="C15" s="81"/>
      <c r="D15" s="60" t="s">
        <v>29</v>
      </c>
      <c r="E15" s="61"/>
      <c r="F15" s="62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6"/>
      <c r="AL15" s="46" t="s">
        <v>43</v>
      </c>
      <c r="AM15" s="47"/>
      <c r="AN15" s="47"/>
      <c r="AO15" s="47"/>
      <c r="AP15" s="48">
        <f>COUNTIFS(G13:AK13,"土",G14:AK14,"工")+COUNTIFS(G13:AK13,"土",G14:AK14,"休")+COUNTIFS(G13:AK13,"日",G14:AK14,"工")+COUNTIFS(G13:AK13,"日",G14:AK14,"休")</f>
        <v>0</v>
      </c>
      <c r="AQ15" s="49"/>
      <c r="AR15" s="46" t="s">
        <v>43</v>
      </c>
      <c r="AS15" s="47"/>
      <c r="AT15" s="47"/>
      <c r="AU15" s="47"/>
      <c r="AV15" s="48">
        <f>COUNTIFS(G13:AK13,"土",G15:AK15,"作")+COUNTIFS(G13:AK13,"土",G15:AK15,"天")+COUNTIFS(G13:AK13,"土",G15:AK15,"閉")+COUNTIFS(G13:AK13,"日",G15:AK15,"作")+COUNTIFS(G13:AK13,"日",G15:AK15,"天")+COUNTIFS(G13:AK13,"日",G15:AK15,"閉")</f>
        <v>0</v>
      </c>
      <c r="AW15" s="49"/>
    </row>
    <row r="16" spans="1:49" ht="20.25" customHeight="1">
      <c r="A16" s="73" t="s">
        <v>62</v>
      </c>
      <c r="B16" s="74"/>
      <c r="C16" s="75"/>
      <c r="D16" s="86" t="s">
        <v>9</v>
      </c>
      <c r="E16" s="87"/>
      <c r="F16" s="88"/>
      <c r="G16" s="12">
        <v>1</v>
      </c>
      <c r="H16" s="12">
        <v>2</v>
      </c>
      <c r="I16" s="12">
        <v>3</v>
      </c>
      <c r="J16" s="12">
        <v>4</v>
      </c>
      <c r="K16" s="12">
        <v>5</v>
      </c>
      <c r="L16" s="35">
        <v>6</v>
      </c>
      <c r="M16" s="35">
        <v>7</v>
      </c>
      <c r="N16" s="13">
        <v>8</v>
      </c>
      <c r="O16" s="13">
        <v>9</v>
      </c>
      <c r="P16" s="13">
        <v>10</v>
      </c>
      <c r="Q16" s="13">
        <v>11</v>
      </c>
      <c r="R16" s="13">
        <v>12</v>
      </c>
      <c r="S16" s="35">
        <v>13</v>
      </c>
      <c r="T16" s="35">
        <v>14</v>
      </c>
      <c r="U16" s="13">
        <v>15</v>
      </c>
      <c r="V16" s="13">
        <v>16</v>
      </c>
      <c r="W16" s="13">
        <v>17</v>
      </c>
      <c r="X16" s="13">
        <v>18</v>
      </c>
      <c r="Y16" s="13">
        <v>19</v>
      </c>
      <c r="Z16" s="35">
        <v>20</v>
      </c>
      <c r="AA16" s="35">
        <v>21</v>
      </c>
      <c r="AB16" s="13">
        <v>22</v>
      </c>
      <c r="AC16" s="13">
        <v>23</v>
      </c>
      <c r="AD16" s="13">
        <v>24</v>
      </c>
      <c r="AE16" s="13">
        <v>25</v>
      </c>
      <c r="AF16" s="13">
        <v>26</v>
      </c>
      <c r="AG16" s="35">
        <v>27</v>
      </c>
      <c r="AH16" s="35">
        <v>28</v>
      </c>
      <c r="AI16" s="35">
        <v>29</v>
      </c>
      <c r="AJ16" s="12">
        <v>30</v>
      </c>
      <c r="AK16" s="14">
        <v>31</v>
      </c>
      <c r="AL16" s="53" t="s">
        <v>16</v>
      </c>
      <c r="AM16" s="54"/>
      <c r="AN16" s="54"/>
      <c r="AO16" s="54"/>
      <c r="AP16" s="55">
        <f>COUNTIF(G18:AK18,"工")+COUNTIF(G18:AK18,"休")</f>
        <v>0</v>
      </c>
      <c r="AQ16" s="56"/>
      <c r="AR16" s="53" t="s">
        <v>16</v>
      </c>
      <c r="AS16" s="54"/>
      <c r="AT16" s="54"/>
      <c r="AU16" s="54"/>
      <c r="AV16" s="55">
        <f>COUNTIF(G18:AK18,"工")+COUNTIF(G18:AK18,"休")</f>
        <v>0</v>
      </c>
      <c r="AW16" s="56"/>
    </row>
    <row r="17" spans="1:49" ht="20.25" customHeight="1">
      <c r="A17" s="76"/>
      <c r="B17" s="77"/>
      <c r="C17" s="78"/>
      <c r="D17" s="60" t="s">
        <v>6</v>
      </c>
      <c r="E17" s="61"/>
      <c r="F17" s="62"/>
      <c r="G17" s="15" t="s">
        <v>4</v>
      </c>
      <c r="H17" s="15" t="str">
        <f>IF(G17="月","火",IF(G17="火","水",IF(G17="水","木",IF(G17="木","金",IF(G17="金","土",IF(G17="土","日",IF(G17="日","月","")))))))</f>
        <v>月</v>
      </c>
      <c r="I17" s="15" t="str">
        <f t="shared" ref="I17:AK17" si="2">IF(H17="月","火",IF(H17="火","水",IF(H17="水","木",IF(H17="木","金",IF(H17="金","土",IF(H17="土","日",IF(H17="日","月","")))))))</f>
        <v>火</v>
      </c>
      <c r="J17" s="15" t="str">
        <f t="shared" si="2"/>
        <v>水</v>
      </c>
      <c r="K17" s="15" t="str">
        <f t="shared" si="2"/>
        <v>木</v>
      </c>
      <c r="L17" s="15" t="str">
        <f t="shared" si="2"/>
        <v>金</v>
      </c>
      <c r="M17" s="15" t="str">
        <f t="shared" si="2"/>
        <v>土</v>
      </c>
      <c r="N17" s="15" t="str">
        <f t="shared" si="2"/>
        <v>日</v>
      </c>
      <c r="O17" s="15" t="str">
        <f t="shared" si="2"/>
        <v>月</v>
      </c>
      <c r="P17" s="15" t="str">
        <f t="shared" si="2"/>
        <v>火</v>
      </c>
      <c r="Q17" s="15" t="str">
        <f t="shared" si="2"/>
        <v>水</v>
      </c>
      <c r="R17" s="15" t="str">
        <f t="shared" si="2"/>
        <v>木</v>
      </c>
      <c r="S17" s="15" t="str">
        <f t="shared" si="2"/>
        <v>金</v>
      </c>
      <c r="T17" s="15" t="str">
        <f t="shared" si="2"/>
        <v>土</v>
      </c>
      <c r="U17" s="15" t="str">
        <f t="shared" si="2"/>
        <v>日</v>
      </c>
      <c r="V17" s="15" t="str">
        <f t="shared" si="2"/>
        <v>月</v>
      </c>
      <c r="W17" s="15" t="str">
        <f t="shared" si="2"/>
        <v>火</v>
      </c>
      <c r="X17" s="15" t="str">
        <f t="shared" si="2"/>
        <v>水</v>
      </c>
      <c r="Y17" s="15" t="str">
        <f t="shared" si="2"/>
        <v>木</v>
      </c>
      <c r="Z17" s="15" t="str">
        <f t="shared" si="2"/>
        <v>金</v>
      </c>
      <c r="AA17" s="15" t="str">
        <f t="shared" si="2"/>
        <v>土</v>
      </c>
      <c r="AB17" s="15" t="str">
        <f t="shared" si="2"/>
        <v>日</v>
      </c>
      <c r="AC17" s="15" t="str">
        <f t="shared" si="2"/>
        <v>月</v>
      </c>
      <c r="AD17" s="15" t="str">
        <f t="shared" si="2"/>
        <v>火</v>
      </c>
      <c r="AE17" s="15" t="str">
        <f t="shared" si="2"/>
        <v>水</v>
      </c>
      <c r="AF17" s="15" t="str">
        <f t="shared" si="2"/>
        <v>木</v>
      </c>
      <c r="AG17" s="15" t="str">
        <f t="shared" si="2"/>
        <v>金</v>
      </c>
      <c r="AH17" s="15" t="str">
        <f t="shared" si="2"/>
        <v>土</v>
      </c>
      <c r="AI17" s="15" t="str">
        <f t="shared" si="2"/>
        <v>日</v>
      </c>
      <c r="AJ17" s="15" t="str">
        <f t="shared" si="2"/>
        <v>月</v>
      </c>
      <c r="AK17" s="15" t="str">
        <f t="shared" si="2"/>
        <v>火</v>
      </c>
      <c r="AL17" s="40" t="s">
        <v>10</v>
      </c>
      <c r="AM17" s="41"/>
      <c r="AN17" s="41"/>
      <c r="AO17" s="41"/>
      <c r="AP17" s="42">
        <f>COUNTIF(G18:AK18,"休")</f>
        <v>0</v>
      </c>
      <c r="AQ17" s="43"/>
      <c r="AR17" s="40" t="s">
        <v>10</v>
      </c>
      <c r="AS17" s="41"/>
      <c r="AT17" s="41"/>
      <c r="AU17" s="41"/>
      <c r="AV17" s="42">
        <f>COUNTIF(G19:AK19,"閉")+COUNTIF(G19:AK19,"天")</f>
        <v>0</v>
      </c>
      <c r="AW17" s="43"/>
    </row>
    <row r="18" spans="1:49" ht="20.25" customHeight="1">
      <c r="A18" s="76"/>
      <c r="B18" s="77"/>
      <c r="C18" s="78"/>
      <c r="D18" s="60" t="s">
        <v>28</v>
      </c>
      <c r="E18" s="61"/>
      <c r="F18" s="62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40" t="s">
        <v>25</v>
      </c>
      <c r="AM18" s="41"/>
      <c r="AN18" s="41"/>
      <c r="AO18" s="41"/>
      <c r="AP18" s="44" t="e">
        <f>AP17/AP16</f>
        <v>#DIV/0!</v>
      </c>
      <c r="AQ18" s="45"/>
      <c r="AR18" s="40" t="s">
        <v>25</v>
      </c>
      <c r="AS18" s="41"/>
      <c r="AT18" s="41"/>
      <c r="AU18" s="41"/>
      <c r="AV18" s="44" t="e">
        <f>AV17/AV16</f>
        <v>#DIV/0!</v>
      </c>
      <c r="AW18" s="45"/>
    </row>
    <row r="19" spans="1:49" ht="20.25" customHeight="1" thickBot="1">
      <c r="A19" s="79"/>
      <c r="B19" s="80"/>
      <c r="C19" s="81"/>
      <c r="D19" s="89" t="s">
        <v>29</v>
      </c>
      <c r="E19" s="90"/>
      <c r="F19" s="91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6"/>
      <c r="AL19" s="46" t="s">
        <v>43</v>
      </c>
      <c r="AM19" s="47"/>
      <c r="AN19" s="47"/>
      <c r="AO19" s="47"/>
      <c r="AP19" s="48">
        <f>COUNTIFS(G17:AK17,"土",G18:AK18,"工")+COUNTIFS(G17:AK17,"土",G18:AK18,"休")+COUNTIFS(G17:AK17,"日",G18:AK18,"工")+COUNTIFS(G17:AK17,"日",G18:AK18,"休")</f>
        <v>0</v>
      </c>
      <c r="AQ19" s="49"/>
      <c r="AR19" s="46" t="s">
        <v>43</v>
      </c>
      <c r="AS19" s="47"/>
      <c r="AT19" s="47"/>
      <c r="AU19" s="47"/>
      <c r="AV19" s="48">
        <f>COUNTIFS(G17:AK17,"土",G19:AK19,"作")+COUNTIFS(G17:AK17,"土",G19:AK19,"天")+COUNTIFS(G17:AK17,"土",G19:AK19,"閉")+COUNTIFS(G17:AK17,"日",G19:AK19,"作")+COUNTIFS(G17:AK17,"日",G19:AK19,"天")+COUNTIFS(G17:AK17,"日",G19:AK19,"閉")</f>
        <v>0</v>
      </c>
      <c r="AW19" s="49"/>
    </row>
    <row r="20" spans="1:49" ht="20.25" customHeight="1">
      <c r="A20" s="73" t="s">
        <v>62</v>
      </c>
      <c r="B20" s="74"/>
      <c r="C20" s="75"/>
      <c r="D20" s="86" t="s">
        <v>9</v>
      </c>
      <c r="E20" s="87"/>
      <c r="F20" s="88"/>
      <c r="G20" s="12">
        <v>1</v>
      </c>
      <c r="H20" s="12">
        <v>2</v>
      </c>
      <c r="I20" s="12">
        <v>3</v>
      </c>
      <c r="J20" s="12">
        <v>4</v>
      </c>
      <c r="K20" s="12">
        <v>5</v>
      </c>
      <c r="L20" s="35">
        <v>6</v>
      </c>
      <c r="M20" s="35">
        <v>7</v>
      </c>
      <c r="N20" s="13">
        <v>8</v>
      </c>
      <c r="O20" s="13">
        <v>9</v>
      </c>
      <c r="P20" s="13">
        <v>10</v>
      </c>
      <c r="Q20" s="13">
        <v>11</v>
      </c>
      <c r="R20" s="13">
        <v>12</v>
      </c>
      <c r="S20" s="35">
        <v>13</v>
      </c>
      <c r="T20" s="35">
        <v>14</v>
      </c>
      <c r="U20" s="13">
        <v>15</v>
      </c>
      <c r="V20" s="13">
        <v>16</v>
      </c>
      <c r="W20" s="13">
        <v>17</v>
      </c>
      <c r="X20" s="13">
        <v>18</v>
      </c>
      <c r="Y20" s="13">
        <v>19</v>
      </c>
      <c r="Z20" s="35">
        <v>20</v>
      </c>
      <c r="AA20" s="35">
        <v>21</v>
      </c>
      <c r="AB20" s="13">
        <v>22</v>
      </c>
      <c r="AC20" s="13">
        <v>23</v>
      </c>
      <c r="AD20" s="13">
        <v>24</v>
      </c>
      <c r="AE20" s="13">
        <v>25</v>
      </c>
      <c r="AF20" s="13">
        <v>26</v>
      </c>
      <c r="AG20" s="35">
        <v>27</v>
      </c>
      <c r="AH20" s="35">
        <v>28</v>
      </c>
      <c r="AI20" s="35">
        <v>29</v>
      </c>
      <c r="AJ20" s="12">
        <v>30</v>
      </c>
      <c r="AK20" s="14">
        <v>31</v>
      </c>
      <c r="AL20" s="53" t="s">
        <v>16</v>
      </c>
      <c r="AM20" s="54"/>
      <c r="AN20" s="54"/>
      <c r="AO20" s="54"/>
      <c r="AP20" s="55">
        <f>COUNTIF(G22:AK22,"工")+COUNTIF(G22:AK22,"休")</f>
        <v>0</v>
      </c>
      <c r="AQ20" s="56"/>
      <c r="AR20" s="53" t="s">
        <v>16</v>
      </c>
      <c r="AS20" s="54"/>
      <c r="AT20" s="54"/>
      <c r="AU20" s="54"/>
      <c r="AV20" s="55">
        <f>COUNTIF(G22:AK22,"工")+COUNTIF(G22:AK22,"休")</f>
        <v>0</v>
      </c>
      <c r="AW20" s="56"/>
    </row>
    <row r="21" spans="1:49" ht="20.25" customHeight="1">
      <c r="A21" s="76"/>
      <c r="B21" s="77"/>
      <c r="C21" s="78"/>
      <c r="D21" s="60" t="s">
        <v>6</v>
      </c>
      <c r="E21" s="61"/>
      <c r="F21" s="62"/>
      <c r="G21" s="15" t="s">
        <v>1</v>
      </c>
      <c r="H21" s="15" t="str">
        <f>IF(G21="月","火",IF(G21="火","水",IF(G21="水","木",IF(G21="木","金",IF(G21="金","土",IF(G21="土","日",IF(G21="日","月","")))))))</f>
        <v>木</v>
      </c>
      <c r="I21" s="15" t="str">
        <f t="shared" ref="I21:AK21" si="3">IF(H21="月","火",IF(H21="火","水",IF(H21="水","木",IF(H21="木","金",IF(H21="金","土",IF(H21="土","日",IF(H21="日","月","")))))))</f>
        <v>金</v>
      </c>
      <c r="J21" s="15" t="str">
        <f t="shared" si="3"/>
        <v>土</v>
      </c>
      <c r="K21" s="15" t="str">
        <f t="shared" si="3"/>
        <v>日</v>
      </c>
      <c r="L21" s="15" t="str">
        <f t="shared" si="3"/>
        <v>月</v>
      </c>
      <c r="M21" s="15" t="str">
        <f t="shared" si="3"/>
        <v>火</v>
      </c>
      <c r="N21" s="15" t="str">
        <f t="shared" si="3"/>
        <v>水</v>
      </c>
      <c r="O21" s="15" t="str">
        <f t="shared" si="3"/>
        <v>木</v>
      </c>
      <c r="P21" s="15" t="str">
        <f t="shared" si="3"/>
        <v>金</v>
      </c>
      <c r="Q21" s="15" t="str">
        <f t="shared" si="3"/>
        <v>土</v>
      </c>
      <c r="R21" s="15" t="str">
        <f t="shared" si="3"/>
        <v>日</v>
      </c>
      <c r="S21" s="15" t="str">
        <f t="shared" si="3"/>
        <v>月</v>
      </c>
      <c r="T21" s="15" t="str">
        <f t="shared" si="3"/>
        <v>火</v>
      </c>
      <c r="U21" s="15" t="str">
        <f t="shared" si="3"/>
        <v>水</v>
      </c>
      <c r="V21" s="15" t="str">
        <f t="shared" si="3"/>
        <v>木</v>
      </c>
      <c r="W21" s="15" t="str">
        <f t="shared" si="3"/>
        <v>金</v>
      </c>
      <c r="X21" s="15" t="str">
        <f t="shared" si="3"/>
        <v>土</v>
      </c>
      <c r="Y21" s="15" t="str">
        <f t="shared" si="3"/>
        <v>日</v>
      </c>
      <c r="Z21" s="15" t="str">
        <f t="shared" si="3"/>
        <v>月</v>
      </c>
      <c r="AA21" s="15" t="str">
        <f t="shared" si="3"/>
        <v>火</v>
      </c>
      <c r="AB21" s="15" t="str">
        <f t="shared" si="3"/>
        <v>水</v>
      </c>
      <c r="AC21" s="15" t="str">
        <f t="shared" si="3"/>
        <v>木</v>
      </c>
      <c r="AD21" s="15" t="str">
        <f t="shared" si="3"/>
        <v>金</v>
      </c>
      <c r="AE21" s="15" t="str">
        <f t="shared" si="3"/>
        <v>土</v>
      </c>
      <c r="AF21" s="15" t="str">
        <f t="shared" si="3"/>
        <v>日</v>
      </c>
      <c r="AG21" s="15" t="str">
        <f t="shared" si="3"/>
        <v>月</v>
      </c>
      <c r="AH21" s="15" t="str">
        <f t="shared" si="3"/>
        <v>火</v>
      </c>
      <c r="AI21" s="15" t="str">
        <f t="shared" si="3"/>
        <v>水</v>
      </c>
      <c r="AJ21" s="15" t="str">
        <f t="shared" si="3"/>
        <v>木</v>
      </c>
      <c r="AK21" s="15" t="str">
        <f t="shared" si="3"/>
        <v>金</v>
      </c>
      <c r="AL21" s="40" t="s">
        <v>10</v>
      </c>
      <c r="AM21" s="41"/>
      <c r="AN21" s="41"/>
      <c r="AO21" s="41"/>
      <c r="AP21" s="42">
        <f>COUNTIF(G22:AK22,"休")</f>
        <v>0</v>
      </c>
      <c r="AQ21" s="43"/>
      <c r="AR21" s="40" t="s">
        <v>10</v>
      </c>
      <c r="AS21" s="41"/>
      <c r="AT21" s="41"/>
      <c r="AU21" s="41"/>
      <c r="AV21" s="42">
        <f>COUNTIF(G23:AK23,"閉")+COUNTIF(G23:AK23,"天")</f>
        <v>0</v>
      </c>
      <c r="AW21" s="43"/>
    </row>
    <row r="22" spans="1:49" ht="20.25" customHeight="1">
      <c r="A22" s="76"/>
      <c r="B22" s="77"/>
      <c r="C22" s="78"/>
      <c r="D22" s="60" t="s">
        <v>7</v>
      </c>
      <c r="E22" s="61"/>
      <c r="F22" s="62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40" t="s">
        <v>25</v>
      </c>
      <c r="AM22" s="41"/>
      <c r="AN22" s="41"/>
      <c r="AO22" s="41"/>
      <c r="AP22" s="44" t="e">
        <f>AP21/AP20</f>
        <v>#DIV/0!</v>
      </c>
      <c r="AQ22" s="45"/>
      <c r="AR22" s="40" t="s">
        <v>25</v>
      </c>
      <c r="AS22" s="41"/>
      <c r="AT22" s="41"/>
      <c r="AU22" s="41"/>
      <c r="AV22" s="44" t="e">
        <f>AV21/AV20</f>
        <v>#DIV/0!</v>
      </c>
      <c r="AW22" s="45"/>
    </row>
    <row r="23" spans="1:49" ht="20.25" customHeight="1" thickBot="1">
      <c r="A23" s="79"/>
      <c r="B23" s="80"/>
      <c r="C23" s="81"/>
      <c r="D23" s="89" t="s">
        <v>8</v>
      </c>
      <c r="E23" s="90"/>
      <c r="F23" s="91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6"/>
      <c r="AL23" s="46" t="s">
        <v>43</v>
      </c>
      <c r="AM23" s="47"/>
      <c r="AN23" s="47"/>
      <c r="AO23" s="47"/>
      <c r="AP23" s="48">
        <f>COUNTIFS(G21:AK21,"土",G22:AK22,"工")+COUNTIFS(G21:AK21,"土",G22:AK22,"休")+COUNTIFS(G21:AK21,"日",G22:AK22,"工")+COUNTIFS(G21:AK21,"日",G22:AK22,"休")</f>
        <v>0</v>
      </c>
      <c r="AQ23" s="49"/>
      <c r="AR23" s="46" t="s">
        <v>43</v>
      </c>
      <c r="AS23" s="47"/>
      <c r="AT23" s="47"/>
      <c r="AU23" s="47"/>
      <c r="AV23" s="48">
        <f>COUNTIFS(G21:AK21,"土",G23:AK23,"作")+COUNTIFS(G21:AK21,"土",G23:AK23,"天")+COUNTIFS(G21:AK21,"土",G23:AK23,"閉")+COUNTIFS(G21:AK21,"日",G23:AK23,"作")+COUNTIFS(G21:AK21,"日",G23:AK23,"天")+COUNTIFS(G21:AK21,"日",G23:AK23,"閉")</f>
        <v>0</v>
      </c>
      <c r="AW23" s="49"/>
    </row>
    <row r="24" spans="1:49" ht="20.25" customHeight="1">
      <c r="A24" s="73" t="s">
        <v>62</v>
      </c>
      <c r="B24" s="74"/>
      <c r="C24" s="75"/>
      <c r="D24" s="86" t="s">
        <v>9</v>
      </c>
      <c r="E24" s="87"/>
      <c r="F24" s="88"/>
      <c r="G24" s="12">
        <v>1</v>
      </c>
      <c r="H24" s="12">
        <v>2</v>
      </c>
      <c r="I24" s="12">
        <v>3</v>
      </c>
      <c r="J24" s="12">
        <v>4</v>
      </c>
      <c r="K24" s="12">
        <v>5</v>
      </c>
      <c r="L24" s="35">
        <v>6</v>
      </c>
      <c r="M24" s="35">
        <v>7</v>
      </c>
      <c r="N24" s="13">
        <v>8</v>
      </c>
      <c r="O24" s="13">
        <v>9</v>
      </c>
      <c r="P24" s="13">
        <v>10</v>
      </c>
      <c r="Q24" s="13">
        <v>11</v>
      </c>
      <c r="R24" s="13">
        <v>12</v>
      </c>
      <c r="S24" s="35">
        <v>13</v>
      </c>
      <c r="T24" s="35">
        <v>14</v>
      </c>
      <c r="U24" s="13">
        <v>15</v>
      </c>
      <c r="V24" s="13">
        <v>16</v>
      </c>
      <c r="W24" s="13">
        <v>17</v>
      </c>
      <c r="X24" s="13">
        <v>18</v>
      </c>
      <c r="Y24" s="13">
        <v>19</v>
      </c>
      <c r="Z24" s="35">
        <v>20</v>
      </c>
      <c r="AA24" s="35">
        <v>21</v>
      </c>
      <c r="AB24" s="13">
        <v>22</v>
      </c>
      <c r="AC24" s="13">
        <v>23</v>
      </c>
      <c r="AD24" s="13">
        <v>24</v>
      </c>
      <c r="AE24" s="13">
        <v>25</v>
      </c>
      <c r="AF24" s="13">
        <v>26</v>
      </c>
      <c r="AG24" s="35">
        <v>27</v>
      </c>
      <c r="AH24" s="35">
        <v>28</v>
      </c>
      <c r="AI24" s="35">
        <v>29</v>
      </c>
      <c r="AJ24" s="12">
        <v>30</v>
      </c>
      <c r="AK24" s="14">
        <v>31</v>
      </c>
      <c r="AL24" s="53" t="s">
        <v>16</v>
      </c>
      <c r="AM24" s="54"/>
      <c r="AN24" s="54"/>
      <c r="AO24" s="54"/>
      <c r="AP24" s="55">
        <f>COUNTIF(G26:AK26,"工")+COUNTIF(G26:AK26,"休")</f>
        <v>0</v>
      </c>
      <c r="AQ24" s="56"/>
      <c r="AR24" s="53" t="s">
        <v>16</v>
      </c>
      <c r="AS24" s="54"/>
      <c r="AT24" s="54"/>
      <c r="AU24" s="54"/>
      <c r="AV24" s="55">
        <f>COUNTIF(G26:AK26,"工")+COUNTIF(G26:AK26,"休")</f>
        <v>0</v>
      </c>
      <c r="AW24" s="56"/>
    </row>
    <row r="25" spans="1:49" ht="20.25" customHeight="1">
      <c r="A25" s="76"/>
      <c r="B25" s="77"/>
      <c r="C25" s="78"/>
      <c r="D25" s="60" t="s">
        <v>6</v>
      </c>
      <c r="E25" s="61"/>
      <c r="F25" s="62"/>
      <c r="G25" s="15" t="s">
        <v>3</v>
      </c>
      <c r="H25" s="15" t="str">
        <f>IF(G25="月","火",IF(G25="火","水",IF(G25="水","木",IF(G25="木","金",IF(G25="金","土",IF(G25="土","日",IF(G25="日","月","")))))))</f>
        <v>日</v>
      </c>
      <c r="I25" s="15" t="str">
        <f t="shared" ref="I25:AK25" si="4">IF(H25="月","火",IF(H25="火","水",IF(H25="水","木",IF(H25="木","金",IF(H25="金","土",IF(H25="土","日",IF(H25="日","月","")))))))</f>
        <v>月</v>
      </c>
      <c r="J25" s="15" t="str">
        <f t="shared" si="4"/>
        <v>火</v>
      </c>
      <c r="K25" s="15" t="str">
        <f t="shared" si="4"/>
        <v>水</v>
      </c>
      <c r="L25" s="15" t="str">
        <f t="shared" si="4"/>
        <v>木</v>
      </c>
      <c r="M25" s="15" t="str">
        <f t="shared" si="4"/>
        <v>金</v>
      </c>
      <c r="N25" s="15" t="str">
        <f t="shared" si="4"/>
        <v>土</v>
      </c>
      <c r="O25" s="15" t="str">
        <f t="shared" si="4"/>
        <v>日</v>
      </c>
      <c r="P25" s="15" t="str">
        <f t="shared" si="4"/>
        <v>月</v>
      </c>
      <c r="Q25" s="15" t="str">
        <f t="shared" si="4"/>
        <v>火</v>
      </c>
      <c r="R25" s="15" t="str">
        <f t="shared" si="4"/>
        <v>水</v>
      </c>
      <c r="S25" s="15" t="str">
        <f t="shared" si="4"/>
        <v>木</v>
      </c>
      <c r="T25" s="15" t="str">
        <f t="shared" si="4"/>
        <v>金</v>
      </c>
      <c r="U25" s="15" t="str">
        <f t="shared" si="4"/>
        <v>土</v>
      </c>
      <c r="V25" s="15" t="str">
        <f t="shared" si="4"/>
        <v>日</v>
      </c>
      <c r="W25" s="15" t="str">
        <f t="shared" si="4"/>
        <v>月</v>
      </c>
      <c r="X25" s="15" t="str">
        <f t="shared" si="4"/>
        <v>火</v>
      </c>
      <c r="Y25" s="15" t="str">
        <f t="shared" si="4"/>
        <v>水</v>
      </c>
      <c r="Z25" s="15" t="str">
        <f t="shared" si="4"/>
        <v>木</v>
      </c>
      <c r="AA25" s="15" t="str">
        <f t="shared" si="4"/>
        <v>金</v>
      </c>
      <c r="AB25" s="15" t="str">
        <f t="shared" si="4"/>
        <v>土</v>
      </c>
      <c r="AC25" s="15" t="str">
        <f t="shared" si="4"/>
        <v>日</v>
      </c>
      <c r="AD25" s="15" t="str">
        <f t="shared" si="4"/>
        <v>月</v>
      </c>
      <c r="AE25" s="15" t="str">
        <f t="shared" si="4"/>
        <v>火</v>
      </c>
      <c r="AF25" s="15" t="str">
        <f t="shared" si="4"/>
        <v>水</v>
      </c>
      <c r="AG25" s="15" t="str">
        <f t="shared" si="4"/>
        <v>木</v>
      </c>
      <c r="AH25" s="15" t="str">
        <f t="shared" si="4"/>
        <v>金</v>
      </c>
      <c r="AI25" s="15" t="str">
        <f t="shared" si="4"/>
        <v>土</v>
      </c>
      <c r="AJ25" s="15" t="str">
        <f t="shared" si="4"/>
        <v>日</v>
      </c>
      <c r="AK25" s="15" t="str">
        <f t="shared" si="4"/>
        <v>月</v>
      </c>
      <c r="AL25" s="40" t="s">
        <v>10</v>
      </c>
      <c r="AM25" s="41"/>
      <c r="AN25" s="41"/>
      <c r="AO25" s="41"/>
      <c r="AP25" s="42">
        <f>COUNTIF(G26:AK26,"休")</f>
        <v>0</v>
      </c>
      <c r="AQ25" s="43"/>
      <c r="AR25" s="40" t="s">
        <v>10</v>
      </c>
      <c r="AS25" s="41"/>
      <c r="AT25" s="41"/>
      <c r="AU25" s="41"/>
      <c r="AV25" s="42">
        <f>COUNTIF(G27:AK27,"閉")+COUNTIF(G27:AK27,"天")</f>
        <v>0</v>
      </c>
      <c r="AW25" s="43"/>
    </row>
    <row r="26" spans="1:49" ht="20.25" customHeight="1">
      <c r="A26" s="76"/>
      <c r="B26" s="77"/>
      <c r="C26" s="78"/>
      <c r="D26" s="60" t="s">
        <v>7</v>
      </c>
      <c r="E26" s="61"/>
      <c r="F26" s="62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40" t="s">
        <v>25</v>
      </c>
      <c r="AM26" s="41"/>
      <c r="AN26" s="41"/>
      <c r="AO26" s="41"/>
      <c r="AP26" s="44" t="e">
        <f>AP25/AP24</f>
        <v>#DIV/0!</v>
      </c>
      <c r="AQ26" s="45"/>
      <c r="AR26" s="40" t="s">
        <v>25</v>
      </c>
      <c r="AS26" s="41"/>
      <c r="AT26" s="41"/>
      <c r="AU26" s="41"/>
      <c r="AV26" s="44" t="e">
        <f>AV25/AV24</f>
        <v>#DIV/0!</v>
      </c>
      <c r="AW26" s="45"/>
    </row>
    <row r="27" spans="1:49" ht="20.25" customHeight="1" thickBot="1">
      <c r="A27" s="79"/>
      <c r="B27" s="80"/>
      <c r="C27" s="81"/>
      <c r="D27" s="89" t="s">
        <v>8</v>
      </c>
      <c r="E27" s="90"/>
      <c r="F27" s="91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6"/>
      <c r="AL27" s="46" t="s">
        <v>43</v>
      </c>
      <c r="AM27" s="47"/>
      <c r="AN27" s="47"/>
      <c r="AO27" s="47"/>
      <c r="AP27" s="48">
        <f>COUNTIFS(G25:AK25,"土",G26:AK26,"工")+COUNTIFS(G25:AK25,"土",G26:AK26,"休")+COUNTIFS(G25:AK25,"日",G26:AK26,"工")+COUNTIFS(G25:AK25,"日",G26:AK26,"休")</f>
        <v>0</v>
      </c>
      <c r="AQ27" s="49"/>
      <c r="AR27" s="46" t="s">
        <v>43</v>
      </c>
      <c r="AS27" s="47"/>
      <c r="AT27" s="47"/>
      <c r="AU27" s="47"/>
      <c r="AV27" s="48">
        <f>COUNTIFS(G25:AK25,"土",G27:AK27,"作")+COUNTIFS(G25:AK25,"土",G27:AK27,"天")+COUNTIFS(G25:AK25,"土",G27:AK27,"閉")+COUNTIFS(G25:AK25,"日",G27:AK27,"作")+COUNTIFS(G25:AK25,"日",G27:AK27,"天")+COUNTIFS(G25:AK25,"日",G27:AK27,"閉")</f>
        <v>0</v>
      </c>
      <c r="AW27" s="49"/>
    </row>
    <row r="28" spans="1:49" ht="20.25" customHeight="1">
      <c r="A28" s="73" t="s">
        <v>62</v>
      </c>
      <c r="B28" s="74"/>
      <c r="C28" s="75"/>
      <c r="D28" s="86" t="s">
        <v>9</v>
      </c>
      <c r="E28" s="87"/>
      <c r="F28" s="88"/>
      <c r="G28" s="12">
        <v>1</v>
      </c>
      <c r="H28" s="12">
        <v>2</v>
      </c>
      <c r="I28" s="12">
        <v>3</v>
      </c>
      <c r="J28" s="12">
        <v>4</v>
      </c>
      <c r="K28" s="12">
        <v>5</v>
      </c>
      <c r="L28" s="35">
        <v>6</v>
      </c>
      <c r="M28" s="35">
        <v>7</v>
      </c>
      <c r="N28" s="13">
        <v>8</v>
      </c>
      <c r="O28" s="13">
        <v>9</v>
      </c>
      <c r="P28" s="13">
        <v>10</v>
      </c>
      <c r="Q28" s="13">
        <v>11</v>
      </c>
      <c r="R28" s="13">
        <v>12</v>
      </c>
      <c r="S28" s="35">
        <v>13</v>
      </c>
      <c r="T28" s="35">
        <v>14</v>
      </c>
      <c r="U28" s="13">
        <v>15</v>
      </c>
      <c r="V28" s="13">
        <v>16</v>
      </c>
      <c r="W28" s="13">
        <v>17</v>
      </c>
      <c r="X28" s="13">
        <v>18</v>
      </c>
      <c r="Y28" s="13">
        <v>19</v>
      </c>
      <c r="Z28" s="35">
        <v>20</v>
      </c>
      <c r="AA28" s="35">
        <v>21</v>
      </c>
      <c r="AB28" s="13">
        <v>22</v>
      </c>
      <c r="AC28" s="13">
        <v>23</v>
      </c>
      <c r="AD28" s="13">
        <v>24</v>
      </c>
      <c r="AE28" s="13">
        <v>25</v>
      </c>
      <c r="AF28" s="13">
        <v>26</v>
      </c>
      <c r="AG28" s="35">
        <v>27</v>
      </c>
      <c r="AH28" s="35">
        <v>28</v>
      </c>
      <c r="AI28" s="35">
        <v>29</v>
      </c>
      <c r="AJ28" s="12">
        <v>30</v>
      </c>
      <c r="AK28" s="14">
        <v>31</v>
      </c>
      <c r="AL28" s="53" t="s">
        <v>16</v>
      </c>
      <c r="AM28" s="54"/>
      <c r="AN28" s="54"/>
      <c r="AO28" s="54"/>
      <c r="AP28" s="55">
        <f>COUNTIF(G30:AK30,"工")+COUNTIF(G30:AK30,"休")</f>
        <v>0</v>
      </c>
      <c r="AQ28" s="56"/>
      <c r="AR28" s="53" t="s">
        <v>16</v>
      </c>
      <c r="AS28" s="54"/>
      <c r="AT28" s="54"/>
      <c r="AU28" s="54"/>
      <c r="AV28" s="55">
        <f>COUNTIF(G30:AK30,"工")+COUNTIF(G30:AK30,"休")</f>
        <v>0</v>
      </c>
      <c r="AW28" s="56"/>
    </row>
    <row r="29" spans="1:49" ht="20.25" customHeight="1">
      <c r="A29" s="76"/>
      <c r="B29" s="77"/>
      <c r="C29" s="78"/>
      <c r="D29" s="60" t="s">
        <v>6</v>
      </c>
      <c r="E29" s="61"/>
      <c r="F29" s="62"/>
      <c r="G29" s="15" t="s">
        <v>0</v>
      </c>
      <c r="H29" s="15" t="str">
        <f>IF(G29="月","火",IF(G29="火","水",IF(G29="水","木",IF(G29="木","金",IF(G29="金","土",IF(G29="土","日",IF(G29="日","月","")))))))</f>
        <v>水</v>
      </c>
      <c r="I29" s="15" t="str">
        <f t="shared" ref="I29:AK29" si="5">IF(H29="月","火",IF(H29="火","水",IF(H29="水","木",IF(H29="木","金",IF(H29="金","土",IF(H29="土","日",IF(H29="日","月","")))))))</f>
        <v>木</v>
      </c>
      <c r="J29" s="15" t="str">
        <f t="shared" si="5"/>
        <v>金</v>
      </c>
      <c r="K29" s="15" t="str">
        <f t="shared" si="5"/>
        <v>土</v>
      </c>
      <c r="L29" s="15" t="str">
        <f t="shared" si="5"/>
        <v>日</v>
      </c>
      <c r="M29" s="15" t="str">
        <f t="shared" si="5"/>
        <v>月</v>
      </c>
      <c r="N29" s="15" t="str">
        <f t="shared" si="5"/>
        <v>火</v>
      </c>
      <c r="O29" s="15" t="str">
        <f t="shared" si="5"/>
        <v>水</v>
      </c>
      <c r="P29" s="15" t="str">
        <f t="shared" si="5"/>
        <v>木</v>
      </c>
      <c r="Q29" s="15" t="str">
        <f t="shared" si="5"/>
        <v>金</v>
      </c>
      <c r="R29" s="15" t="str">
        <f t="shared" si="5"/>
        <v>土</v>
      </c>
      <c r="S29" s="15" t="str">
        <f t="shared" si="5"/>
        <v>日</v>
      </c>
      <c r="T29" s="15" t="str">
        <f t="shared" si="5"/>
        <v>月</v>
      </c>
      <c r="U29" s="15" t="str">
        <f t="shared" si="5"/>
        <v>火</v>
      </c>
      <c r="V29" s="15" t="str">
        <f t="shared" si="5"/>
        <v>水</v>
      </c>
      <c r="W29" s="15" t="str">
        <f t="shared" si="5"/>
        <v>木</v>
      </c>
      <c r="X29" s="15" t="str">
        <f t="shared" si="5"/>
        <v>金</v>
      </c>
      <c r="Y29" s="15" t="str">
        <f t="shared" si="5"/>
        <v>土</v>
      </c>
      <c r="Z29" s="15" t="str">
        <f t="shared" si="5"/>
        <v>日</v>
      </c>
      <c r="AA29" s="15" t="str">
        <f t="shared" si="5"/>
        <v>月</v>
      </c>
      <c r="AB29" s="15" t="str">
        <f t="shared" si="5"/>
        <v>火</v>
      </c>
      <c r="AC29" s="15" t="str">
        <f t="shared" si="5"/>
        <v>水</v>
      </c>
      <c r="AD29" s="15" t="str">
        <f t="shared" si="5"/>
        <v>木</v>
      </c>
      <c r="AE29" s="15" t="str">
        <f t="shared" si="5"/>
        <v>金</v>
      </c>
      <c r="AF29" s="15" t="str">
        <f t="shared" si="5"/>
        <v>土</v>
      </c>
      <c r="AG29" s="15" t="str">
        <f t="shared" si="5"/>
        <v>日</v>
      </c>
      <c r="AH29" s="15" t="str">
        <f t="shared" si="5"/>
        <v>月</v>
      </c>
      <c r="AI29" s="15" t="str">
        <f t="shared" si="5"/>
        <v>火</v>
      </c>
      <c r="AJ29" s="15" t="str">
        <f t="shared" si="5"/>
        <v>水</v>
      </c>
      <c r="AK29" s="15" t="str">
        <f t="shared" si="5"/>
        <v>木</v>
      </c>
      <c r="AL29" s="40" t="s">
        <v>10</v>
      </c>
      <c r="AM29" s="41"/>
      <c r="AN29" s="41"/>
      <c r="AO29" s="41"/>
      <c r="AP29" s="42">
        <f>COUNTIF(G30:AK30,"休")</f>
        <v>0</v>
      </c>
      <c r="AQ29" s="43"/>
      <c r="AR29" s="40" t="s">
        <v>10</v>
      </c>
      <c r="AS29" s="41"/>
      <c r="AT29" s="41"/>
      <c r="AU29" s="41"/>
      <c r="AV29" s="42">
        <f>COUNTIF(G31:AK31,"閉")+COUNTIF(G31:AK31,"天")</f>
        <v>0</v>
      </c>
      <c r="AW29" s="43"/>
    </row>
    <row r="30" spans="1:49" ht="20.25" customHeight="1">
      <c r="A30" s="76"/>
      <c r="B30" s="77"/>
      <c r="C30" s="78"/>
      <c r="D30" s="60" t="s">
        <v>7</v>
      </c>
      <c r="E30" s="61"/>
      <c r="F30" s="62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40" t="s">
        <v>25</v>
      </c>
      <c r="AM30" s="41"/>
      <c r="AN30" s="41"/>
      <c r="AO30" s="41"/>
      <c r="AP30" s="44" t="e">
        <f>AP29/AP28</f>
        <v>#DIV/0!</v>
      </c>
      <c r="AQ30" s="45"/>
      <c r="AR30" s="40" t="s">
        <v>25</v>
      </c>
      <c r="AS30" s="41"/>
      <c r="AT30" s="41"/>
      <c r="AU30" s="41"/>
      <c r="AV30" s="44" t="e">
        <f>AV29/AV28</f>
        <v>#DIV/0!</v>
      </c>
      <c r="AW30" s="45"/>
    </row>
    <row r="31" spans="1:49" ht="20.25" customHeight="1" thickBot="1">
      <c r="A31" s="79"/>
      <c r="B31" s="80"/>
      <c r="C31" s="81"/>
      <c r="D31" s="89" t="s">
        <v>8</v>
      </c>
      <c r="E31" s="90"/>
      <c r="F31" s="91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6"/>
      <c r="AL31" s="46" t="s">
        <v>43</v>
      </c>
      <c r="AM31" s="47"/>
      <c r="AN31" s="47"/>
      <c r="AO31" s="47"/>
      <c r="AP31" s="48">
        <f>COUNTIFS(G29:AK29,"土",G30:AK30,"工")+COUNTIFS(G29:AK29,"土",G30:AK30,"休")+COUNTIFS(G29:AK29,"日",G30:AK30,"工")+COUNTIFS(G29:AK29,"日",G30:AK30,"休")</f>
        <v>0</v>
      </c>
      <c r="AQ31" s="49"/>
      <c r="AR31" s="46" t="s">
        <v>43</v>
      </c>
      <c r="AS31" s="47"/>
      <c r="AT31" s="47"/>
      <c r="AU31" s="47"/>
      <c r="AV31" s="48">
        <f>COUNTIFS(G29:AK29,"土",G31:AK31,"作")+COUNTIFS(G29:AK29,"土",G31:AK31,"天")+COUNTIFS(G29:AK29,"土",G31:AK31,"閉")+COUNTIFS(G29:AK29,"日",G31:AK31,"作")+COUNTIFS(G29:AK29,"日",G31:AK31,"天")+COUNTIFS(G29:AK29,"日",G31:AK31,"閉")</f>
        <v>0</v>
      </c>
      <c r="AW31" s="49"/>
    </row>
    <row r="32" spans="1:49" ht="20.25" customHeight="1">
      <c r="A32" s="73" t="s">
        <v>62</v>
      </c>
      <c r="B32" s="74"/>
      <c r="C32" s="75"/>
      <c r="D32" s="86" t="s">
        <v>9</v>
      </c>
      <c r="E32" s="87"/>
      <c r="F32" s="88"/>
      <c r="G32" s="12">
        <v>1</v>
      </c>
      <c r="H32" s="12">
        <v>2</v>
      </c>
      <c r="I32" s="12">
        <v>3</v>
      </c>
      <c r="J32" s="12">
        <v>4</v>
      </c>
      <c r="K32" s="12">
        <v>5</v>
      </c>
      <c r="L32" s="35">
        <v>6</v>
      </c>
      <c r="M32" s="35">
        <v>7</v>
      </c>
      <c r="N32" s="13">
        <v>8</v>
      </c>
      <c r="O32" s="13">
        <v>9</v>
      </c>
      <c r="P32" s="13">
        <v>10</v>
      </c>
      <c r="Q32" s="13">
        <v>11</v>
      </c>
      <c r="R32" s="13">
        <v>12</v>
      </c>
      <c r="S32" s="35">
        <v>13</v>
      </c>
      <c r="T32" s="35">
        <v>14</v>
      </c>
      <c r="U32" s="13">
        <v>15</v>
      </c>
      <c r="V32" s="13">
        <v>16</v>
      </c>
      <c r="W32" s="13">
        <v>17</v>
      </c>
      <c r="X32" s="13">
        <v>18</v>
      </c>
      <c r="Y32" s="13">
        <v>19</v>
      </c>
      <c r="Z32" s="35">
        <v>20</v>
      </c>
      <c r="AA32" s="35">
        <v>21</v>
      </c>
      <c r="AB32" s="13">
        <v>22</v>
      </c>
      <c r="AC32" s="13">
        <v>23</v>
      </c>
      <c r="AD32" s="13">
        <v>24</v>
      </c>
      <c r="AE32" s="13">
        <v>25</v>
      </c>
      <c r="AF32" s="13">
        <v>26</v>
      </c>
      <c r="AG32" s="35">
        <v>27</v>
      </c>
      <c r="AH32" s="35">
        <v>28</v>
      </c>
      <c r="AI32" s="35">
        <v>29</v>
      </c>
      <c r="AJ32" s="12">
        <v>30</v>
      </c>
      <c r="AK32" s="14">
        <v>31</v>
      </c>
      <c r="AL32" s="53" t="s">
        <v>16</v>
      </c>
      <c r="AM32" s="54"/>
      <c r="AN32" s="54"/>
      <c r="AO32" s="54"/>
      <c r="AP32" s="55">
        <f>COUNTIF(G34:AK34,"工")+COUNTIF(G34:AK34,"休")</f>
        <v>0</v>
      </c>
      <c r="AQ32" s="56"/>
      <c r="AR32" s="53" t="s">
        <v>16</v>
      </c>
      <c r="AS32" s="54"/>
      <c r="AT32" s="54"/>
      <c r="AU32" s="54"/>
      <c r="AV32" s="55">
        <f>COUNTIF(G34:AK34,"工")+COUNTIF(G34:AK34,"休")</f>
        <v>0</v>
      </c>
      <c r="AW32" s="56"/>
    </row>
    <row r="33" spans="1:49" ht="20.25" customHeight="1">
      <c r="A33" s="76"/>
      <c r="B33" s="77"/>
      <c r="C33" s="78"/>
      <c r="D33" s="60" t="s">
        <v>6</v>
      </c>
      <c r="E33" s="61"/>
      <c r="F33" s="62"/>
      <c r="G33" s="15" t="s">
        <v>2</v>
      </c>
      <c r="H33" s="15" t="str">
        <f>IF(G33="月","火",IF(G33="火","水",IF(G33="水","木",IF(G33="木","金",IF(G33="金","土",IF(G33="土","日",IF(G33="日","月","")))))))</f>
        <v>土</v>
      </c>
      <c r="I33" s="15" t="str">
        <f t="shared" ref="I33:AK33" si="6">IF(H33="月","火",IF(H33="火","水",IF(H33="水","木",IF(H33="木","金",IF(H33="金","土",IF(H33="土","日",IF(H33="日","月","")))))))</f>
        <v>日</v>
      </c>
      <c r="J33" s="15" t="str">
        <f t="shared" si="6"/>
        <v>月</v>
      </c>
      <c r="K33" s="15" t="str">
        <f t="shared" si="6"/>
        <v>火</v>
      </c>
      <c r="L33" s="15" t="str">
        <f t="shared" si="6"/>
        <v>水</v>
      </c>
      <c r="M33" s="15" t="str">
        <f t="shared" si="6"/>
        <v>木</v>
      </c>
      <c r="N33" s="15" t="str">
        <f t="shared" si="6"/>
        <v>金</v>
      </c>
      <c r="O33" s="15" t="str">
        <f t="shared" si="6"/>
        <v>土</v>
      </c>
      <c r="P33" s="15" t="str">
        <f t="shared" si="6"/>
        <v>日</v>
      </c>
      <c r="Q33" s="15" t="str">
        <f t="shared" si="6"/>
        <v>月</v>
      </c>
      <c r="R33" s="15" t="str">
        <f t="shared" si="6"/>
        <v>火</v>
      </c>
      <c r="S33" s="15" t="str">
        <f t="shared" si="6"/>
        <v>水</v>
      </c>
      <c r="T33" s="15" t="str">
        <f t="shared" si="6"/>
        <v>木</v>
      </c>
      <c r="U33" s="15" t="str">
        <f t="shared" si="6"/>
        <v>金</v>
      </c>
      <c r="V33" s="15" t="str">
        <f t="shared" si="6"/>
        <v>土</v>
      </c>
      <c r="W33" s="15" t="str">
        <f t="shared" si="6"/>
        <v>日</v>
      </c>
      <c r="X33" s="15" t="str">
        <f t="shared" si="6"/>
        <v>月</v>
      </c>
      <c r="Y33" s="15" t="str">
        <f t="shared" si="6"/>
        <v>火</v>
      </c>
      <c r="Z33" s="15" t="str">
        <f t="shared" si="6"/>
        <v>水</v>
      </c>
      <c r="AA33" s="15" t="str">
        <f t="shared" si="6"/>
        <v>木</v>
      </c>
      <c r="AB33" s="15" t="str">
        <f t="shared" si="6"/>
        <v>金</v>
      </c>
      <c r="AC33" s="15" t="str">
        <f t="shared" si="6"/>
        <v>土</v>
      </c>
      <c r="AD33" s="15" t="str">
        <f t="shared" si="6"/>
        <v>日</v>
      </c>
      <c r="AE33" s="15" t="str">
        <f t="shared" si="6"/>
        <v>月</v>
      </c>
      <c r="AF33" s="15" t="str">
        <f t="shared" si="6"/>
        <v>火</v>
      </c>
      <c r="AG33" s="15" t="str">
        <f t="shared" si="6"/>
        <v>水</v>
      </c>
      <c r="AH33" s="15" t="str">
        <f t="shared" si="6"/>
        <v>木</v>
      </c>
      <c r="AI33" s="15" t="str">
        <f t="shared" si="6"/>
        <v>金</v>
      </c>
      <c r="AJ33" s="15" t="str">
        <f t="shared" si="6"/>
        <v>土</v>
      </c>
      <c r="AK33" s="15" t="str">
        <f t="shared" si="6"/>
        <v>日</v>
      </c>
      <c r="AL33" s="40" t="s">
        <v>10</v>
      </c>
      <c r="AM33" s="41"/>
      <c r="AN33" s="41"/>
      <c r="AO33" s="41"/>
      <c r="AP33" s="42">
        <f>COUNTIF(G34:AK34,"休")</f>
        <v>0</v>
      </c>
      <c r="AQ33" s="43"/>
      <c r="AR33" s="40" t="s">
        <v>10</v>
      </c>
      <c r="AS33" s="41"/>
      <c r="AT33" s="41"/>
      <c r="AU33" s="41"/>
      <c r="AV33" s="42">
        <f>COUNTIF(G35:AK35,"閉")+COUNTIF(G35:AK35,"天")</f>
        <v>0</v>
      </c>
      <c r="AW33" s="43"/>
    </row>
    <row r="34" spans="1:49" ht="20.25" customHeight="1">
      <c r="A34" s="76"/>
      <c r="B34" s="77"/>
      <c r="C34" s="78"/>
      <c r="D34" s="60" t="s">
        <v>7</v>
      </c>
      <c r="E34" s="61"/>
      <c r="F34" s="62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40" t="s">
        <v>25</v>
      </c>
      <c r="AM34" s="41"/>
      <c r="AN34" s="41"/>
      <c r="AO34" s="41"/>
      <c r="AP34" s="44" t="e">
        <f>AP33/AP32</f>
        <v>#DIV/0!</v>
      </c>
      <c r="AQ34" s="45"/>
      <c r="AR34" s="40" t="s">
        <v>25</v>
      </c>
      <c r="AS34" s="41"/>
      <c r="AT34" s="41"/>
      <c r="AU34" s="41"/>
      <c r="AV34" s="44" t="e">
        <f>AV33/AV32</f>
        <v>#DIV/0!</v>
      </c>
      <c r="AW34" s="45"/>
    </row>
    <row r="35" spans="1:49" ht="20.25" customHeight="1" thickBot="1">
      <c r="A35" s="79"/>
      <c r="B35" s="80"/>
      <c r="C35" s="81"/>
      <c r="D35" s="89" t="s">
        <v>8</v>
      </c>
      <c r="E35" s="90"/>
      <c r="F35" s="91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6"/>
      <c r="AL35" s="46" t="s">
        <v>43</v>
      </c>
      <c r="AM35" s="47"/>
      <c r="AN35" s="47"/>
      <c r="AO35" s="47"/>
      <c r="AP35" s="48">
        <f>COUNTIFS(G33:AK33,"土",G34:AK34,"工")+COUNTIFS(G33:AK33,"土",G34:AK34,"休")+COUNTIFS(G33:AK33,"日",G34:AK34,"工")+COUNTIFS(G33:AK33,"日",G34:AK34,"休")</f>
        <v>0</v>
      </c>
      <c r="AQ35" s="49"/>
      <c r="AR35" s="46" t="s">
        <v>43</v>
      </c>
      <c r="AS35" s="47"/>
      <c r="AT35" s="47"/>
      <c r="AU35" s="47"/>
      <c r="AV35" s="48">
        <f>COUNTIFS(G33:AK33,"土",G35:AK35,"作")+COUNTIFS(G33:AK33,"土",G35:AK35,"天")+COUNTIFS(G33:AK33,"土",G35:AK35,"閉")+COUNTIFS(G33:AK33,"日",G35:AK35,"作")+COUNTIFS(G33:AK33,"日",G35:AK35,"天")+COUNTIFS(G33:AK33,"日",G35:AK35,"閉")</f>
        <v>0</v>
      </c>
      <c r="AW35" s="49"/>
    </row>
    <row r="36" spans="1:49" ht="20.25" customHeight="1">
      <c r="A36" s="73" t="s">
        <v>62</v>
      </c>
      <c r="B36" s="74"/>
      <c r="C36" s="75"/>
      <c r="D36" s="86" t="s">
        <v>9</v>
      </c>
      <c r="E36" s="87"/>
      <c r="F36" s="88"/>
      <c r="G36" s="12">
        <v>1</v>
      </c>
      <c r="H36" s="12">
        <v>2</v>
      </c>
      <c r="I36" s="12">
        <v>3</v>
      </c>
      <c r="J36" s="12">
        <v>4</v>
      </c>
      <c r="K36" s="12">
        <v>5</v>
      </c>
      <c r="L36" s="35">
        <v>6</v>
      </c>
      <c r="M36" s="35">
        <v>7</v>
      </c>
      <c r="N36" s="13">
        <v>8</v>
      </c>
      <c r="O36" s="13">
        <v>9</v>
      </c>
      <c r="P36" s="13">
        <v>10</v>
      </c>
      <c r="Q36" s="13">
        <v>11</v>
      </c>
      <c r="R36" s="13">
        <v>12</v>
      </c>
      <c r="S36" s="35">
        <v>13</v>
      </c>
      <c r="T36" s="35">
        <v>14</v>
      </c>
      <c r="U36" s="13">
        <v>15</v>
      </c>
      <c r="V36" s="13">
        <v>16</v>
      </c>
      <c r="W36" s="13">
        <v>17</v>
      </c>
      <c r="X36" s="13">
        <v>18</v>
      </c>
      <c r="Y36" s="13">
        <v>19</v>
      </c>
      <c r="Z36" s="35">
        <v>20</v>
      </c>
      <c r="AA36" s="35">
        <v>21</v>
      </c>
      <c r="AB36" s="13">
        <v>22</v>
      </c>
      <c r="AC36" s="13">
        <v>23</v>
      </c>
      <c r="AD36" s="13">
        <v>24</v>
      </c>
      <c r="AE36" s="13">
        <v>25</v>
      </c>
      <c r="AF36" s="13">
        <v>26</v>
      </c>
      <c r="AG36" s="35">
        <v>27</v>
      </c>
      <c r="AH36" s="35">
        <v>28</v>
      </c>
      <c r="AI36" s="35">
        <v>29</v>
      </c>
      <c r="AJ36" s="12">
        <v>30</v>
      </c>
      <c r="AK36" s="14">
        <v>31</v>
      </c>
      <c r="AL36" s="53" t="s">
        <v>16</v>
      </c>
      <c r="AM36" s="54"/>
      <c r="AN36" s="54"/>
      <c r="AO36" s="54"/>
      <c r="AP36" s="55">
        <f>COUNTIF(G38:AK38,"工")+COUNTIF(G38:AK38,"休")</f>
        <v>0</v>
      </c>
      <c r="AQ36" s="56"/>
      <c r="AR36" s="53" t="s">
        <v>16</v>
      </c>
      <c r="AS36" s="54"/>
      <c r="AT36" s="54"/>
      <c r="AU36" s="54"/>
      <c r="AV36" s="55">
        <f>COUNTIF(G38:AK38,"工")+COUNTIF(G38:AK38,"休")</f>
        <v>0</v>
      </c>
      <c r="AW36" s="56"/>
    </row>
    <row r="37" spans="1:49" ht="20.25" customHeight="1">
      <c r="A37" s="76"/>
      <c r="B37" s="77"/>
      <c r="C37" s="78"/>
      <c r="D37" s="60" t="s">
        <v>6</v>
      </c>
      <c r="E37" s="61"/>
      <c r="F37" s="62"/>
      <c r="G37" s="15" t="s">
        <v>5</v>
      </c>
      <c r="H37" s="15" t="str">
        <f>IF(G37="月","火",IF(G37="火","水",IF(G37="水","木",IF(G37="木","金",IF(G37="金","土",IF(G37="土","日",IF(G37="日","月","")))))))</f>
        <v>火</v>
      </c>
      <c r="I37" s="15" t="str">
        <f t="shared" ref="I37:AK37" si="7">IF(H37="月","火",IF(H37="火","水",IF(H37="水","木",IF(H37="木","金",IF(H37="金","土",IF(H37="土","日",IF(H37="日","月","")))))))</f>
        <v>水</v>
      </c>
      <c r="J37" s="15" t="str">
        <f t="shared" si="7"/>
        <v>木</v>
      </c>
      <c r="K37" s="15" t="str">
        <f t="shared" si="7"/>
        <v>金</v>
      </c>
      <c r="L37" s="15" t="str">
        <f t="shared" si="7"/>
        <v>土</v>
      </c>
      <c r="M37" s="15" t="str">
        <f t="shared" si="7"/>
        <v>日</v>
      </c>
      <c r="N37" s="15" t="str">
        <f t="shared" si="7"/>
        <v>月</v>
      </c>
      <c r="O37" s="15" t="str">
        <f t="shared" si="7"/>
        <v>火</v>
      </c>
      <c r="P37" s="15" t="str">
        <f t="shared" si="7"/>
        <v>水</v>
      </c>
      <c r="Q37" s="15" t="str">
        <f t="shared" si="7"/>
        <v>木</v>
      </c>
      <c r="R37" s="15" t="str">
        <f t="shared" si="7"/>
        <v>金</v>
      </c>
      <c r="S37" s="15" t="str">
        <f t="shared" si="7"/>
        <v>土</v>
      </c>
      <c r="T37" s="15" t="str">
        <f t="shared" si="7"/>
        <v>日</v>
      </c>
      <c r="U37" s="15" t="str">
        <f t="shared" si="7"/>
        <v>月</v>
      </c>
      <c r="V37" s="15" t="str">
        <f t="shared" si="7"/>
        <v>火</v>
      </c>
      <c r="W37" s="15" t="str">
        <f t="shared" si="7"/>
        <v>水</v>
      </c>
      <c r="X37" s="15" t="str">
        <f t="shared" si="7"/>
        <v>木</v>
      </c>
      <c r="Y37" s="15" t="str">
        <f t="shared" si="7"/>
        <v>金</v>
      </c>
      <c r="Z37" s="15" t="str">
        <f t="shared" si="7"/>
        <v>土</v>
      </c>
      <c r="AA37" s="15" t="str">
        <f t="shared" si="7"/>
        <v>日</v>
      </c>
      <c r="AB37" s="15" t="str">
        <f t="shared" si="7"/>
        <v>月</v>
      </c>
      <c r="AC37" s="15" t="str">
        <f t="shared" si="7"/>
        <v>火</v>
      </c>
      <c r="AD37" s="15" t="str">
        <f t="shared" si="7"/>
        <v>水</v>
      </c>
      <c r="AE37" s="15" t="str">
        <f t="shared" si="7"/>
        <v>木</v>
      </c>
      <c r="AF37" s="15" t="str">
        <f t="shared" si="7"/>
        <v>金</v>
      </c>
      <c r="AG37" s="15" t="str">
        <f t="shared" si="7"/>
        <v>土</v>
      </c>
      <c r="AH37" s="15" t="str">
        <f t="shared" si="7"/>
        <v>日</v>
      </c>
      <c r="AI37" s="15" t="str">
        <f t="shared" si="7"/>
        <v>月</v>
      </c>
      <c r="AJ37" s="15" t="str">
        <f t="shared" si="7"/>
        <v>火</v>
      </c>
      <c r="AK37" s="15" t="str">
        <f t="shared" si="7"/>
        <v>水</v>
      </c>
      <c r="AL37" s="40" t="s">
        <v>10</v>
      </c>
      <c r="AM37" s="41"/>
      <c r="AN37" s="41"/>
      <c r="AO37" s="41"/>
      <c r="AP37" s="42">
        <f>COUNTIF(G38:AK38,"休")</f>
        <v>0</v>
      </c>
      <c r="AQ37" s="43"/>
      <c r="AR37" s="40" t="s">
        <v>10</v>
      </c>
      <c r="AS37" s="41"/>
      <c r="AT37" s="41"/>
      <c r="AU37" s="41"/>
      <c r="AV37" s="42">
        <f>COUNTIF(G39:AK39,"閉")+COUNTIF(G39:AK39,"天")</f>
        <v>0</v>
      </c>
      <c r="AW37" s="43"/>
    </row>
    <row r="38" spans="1:49" ht="20.25" customHeight="1">
      <c r="A38" s="76"/>
      <c r="B38" s="77"/>
      <c r="C38" s="78"/>
      <c r="D38" s="60" t="s">
        <v>7</v>
      </c>
      <c r="E38" s="61"/>
      <c r="F38" s="62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40" t="s">
        <v>25</v>
      </c>
      <c r="AM38" s="41"/>
      <c r="AN38" s="41"/>
      <c r="AO38" s="41"/>
      <c r="AP38" s="44" t="e">
        <f>AP37/AP36</f>
        <v>#DIV/0!</v>
      </c>
      <c r="AQ38" s="45"/>
      <c r="AR38" s="40" t="s">
        <v>25</v>
      </c>
      <c r="AS38" s="41"/>
      <c r="AT38" s="41"/>
      <c r="AU38" s="41"/>
      <c r="AV38" s="44" t="e">
        <f>AV37/AV36</f>
        <v>#DIV/0!</v>
      </c>
      <c r="AW38" s="45"/>
    </row>
    <row r="39" spans="1:49" ht="20.25" customHeight="1" thickBot="1">
      <c r="A39" s="79"/>
      <c r="B39" s="80"/>
      <c r="C39" s="81"/>
      <c r="D39" s="60" t="s">
        <v>8</v>
      </c>
      <c r="E39" s="61"/>
      <c r="F39" s="62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6"/>
      <c r="AL39" s="46" t="s">
        <v>43</v>
      </c>
      <c r="AM39" s="47"/>
      <c r="AN39" s="47"/>
      <c r="AO39" s="47"/>
      <c r="AP39" s="48">
        <f>COUNTIFS(G37:AK37,"土",G38:AK38,"工")+COUNTIFS(G37:AK37,"土",G38:AK38,"休")+COUNTIFS(G37:AK37,"日",G38:AK38,"工")+COUNTIFS(G37:AK37,"日",G38:AK38,"休")</f>
        <v>0</v>
      </c>
      <c r="AQ39" s="49"/>
      <c r="AR39" s="46" t="s">
        <v>43</v>
      </c>
      <c r="AS39" s="47"/>
      <c r="AT39" s="47"/>
      <c r="AU39" s="47"/>
      <c r="AV39" s="48">
        <f>COUNTIFS(G37:AK37,"土",G39:AK39,"作")+COUNTIFS(G37:AK37,"土",G39:AK39,"天")+COUNTIFS(G37:AK37,"土",G39:AK39,"閉")+COUNTIFS(G37:AK37,"日",G39:AK39,"作")+COUNTIFS(G37:AK37,"日",G39:AK39,"天")+COUNTIFS(G37:AK37,"日",G39:AK39,"閉")</f>
        <v>0</v>
      </c>
      <c r="AW39" s="49"/>
    </row>
    <row r="40" spans="1:49" ht="20.25" customHeight="1">
      <c r="A40" s="73" t="s">
        <v>62</v>
      </c>
      <c r="B40" s="74"/>
      <c r="C40" s="75"/>
      <c r="D40" s="86" t="s">
        <v>9</v>
      </c>
      <c r="E40" s="87"/>
      <c r="F40" s="88"/>
      <c r="G40" s="12">
        <v>1</v>
      </c>
      <c r="H40" s="12">
        <v>2</v>
      </c>
      <c r="I40" s="12">
        <v>3</v>
      </c>
      <c r="J40" s="12">
        <v>4</v>
      </c>
      <c r="K40" s="12">
        <v>5</v>
      </c>
      <c r="L40" s="35">
        <v>6</v>
      </c>
      <c r="M40" s="35">
        <v>7</v>
      </c>
      <c r="N40" s="13">
        <v>8</v>
      </c>
      <c r="O40" s="13">
        <v>9</v>
      </c>
      <c r="P40" s="13">
        <v>10</v>
      </c>
      <c r="Q40" s="13">
        <v>11</v>
      </c>
      <c r="R40" s="13">
        <v>12</v>
      </c>
      <c r="S40" s="35">
        <v>13</v>
      </c>
      <c r="T40" s="35">
        <v>14</v>
      </c>
      <c r="U40" s="13">
        <v>15</v>
      </c>
      <c r="V40" s="13">
        <v>16</v>
      </c>
      <c r="W40" s="13">
        <v>17</v>
      </c>
      <c r="X40" s="13">
        <v>18</v>
      </c>
      <c r="Y40" s="13">
        <v>19</v>
      </c>
      <c r="Z40" s="35">
        <v>20</v>
      </c>
      <c r="AA40" s="35">
        <v>21</v>
      </c>
      <c r="AB40" s="13">
        <v>22</v>
      </c>
      <c r="AC40" s="13">
        <v>23</v>
      </c>
      <c r="AD40" s="13">
        <v>24</v>
      </c>
      <c r="AE40" s="13">
        <v>25</v>
      </c>
      <c r="AF40" s="13">
        <v>26</v>
      </c>
      <c r="AG40" s="35">
        <v>27</v>
      </c>
      <c r="AH40" s="35">
        <v>28</v>
      </c>
      <c r="AI40" s="35">
        <v>29</v>
      </c>
      <c r="AJ40" s="12">
        <v>30</v>
      </c>
      <c r="AK40" s="14">
        <v>31</v>
      </c>
      <c r="AL40" s="53" t="s">
        <v>16</v>
      </c>
      <c r="AM40" s="54"/>
      <c r="AN40" s="54"/>
      <c r="AO40" s="54"/>
      <c r="AP40" s="55">
        <f>COUNTIF(G42:AK42,"工")+COUNTIF(G42:AK42,"休")</f>
        <v>0</v>
      </c>
      <c r="AQ40" s="56"/>
      <c r="AR40" s="53" t="s">
        <v>16</v>
      </c>
      <c r="AS40" s="54"/>
      <c r="AT40" s="54"/>
      <c r="AU40" s="54"/>
      <c r="AV40" s="55">
        <f>COUNTIF(G42:AK42,"工")+COUNTIF(G42:AK42,"休")</f>
        <v>0</v>
      </c>
      <c r="AW40" s="56"/>
    </row>
    <row r="41" spans="1:49" ht="20.25" customHeight="1">
      <c r="A41" s="76"/>
      <c r="B41" s="77"/>
      <c r="C41" s="78"/>
      <c r="D41" s="60" t="s">
        <v>6</v>
      </c>
      <c r="E41" s="61"/>
      <c r="F41" s="62"/>
      <c r="G41" s="15" t="s">
        <v>61</v>
      </c>
      <c r="H41" s="15" t="str">
        <f>IF(G41="月","火",IF(G41="火","水",IF(G41="水","木",IF(G41="木","金",IF(G41="金","土",IF(G41="土","日",IF(G41="日","月","")))))))</f>
        <v>金</v>
      </c>
      <c r="I41" s="15" t="str">
        <f t="shared" ref="I41:AK41" si="8">IF(H41="月","火",IF(H41="火","水",IF(H41="水","木",IF(H41="木","金",IF(H41="金","土",IF(H41="土","日",IF(H41="日","月","")))))))</f>
        <v>土</v>
      </c>
      <c r="J41" s="15" t="str">
        <f t="shared" si="8"/>
        <v>日</v>
      </c>
      <c r="K41" s="15" t="str">
        <f t="shared" si="8"/>
        <v>月</v>
      </c>
      <c r="L41" s="15" t="str">
        <f t="shared" si="8"/>
        <v>火</v>
      </c>
      <c r="M41" s="15" t="str">
        <f t="shared" si="8"/>
        <v>水</v>
      </c>
      <c r="N41" s="15" t="str">
        <f t="shared" si="8"/>
        <v>木</v>
      </c>
      <c r="O41" s="15" t="str">
        <f t="shared" si="8"/>
        <v>金</v>
      </c>
      <c r="P41" s="15" t="str">
        <f t="shared" si="8"/>
        <v>土</v>
      </c>
      <c r="Q41" s="15" t="str">
        <f t="shared" si="8"/>
        <v>日</v>
      </c>
      <c r="R41" s="15" t="str">
        <f t="shared" si="8"/>
        <v>月</v>
      </c>
      <c r="S41" s="15" t="str">
        <f t="shared" si="8"/>
        <v>火</v>
      </c>
      <c r="T41" s="15" t="str">
        <f t="shared" si="8"/>
        <v>水</v>
      </c>
      <c r="U41" s="15" t="str">
        <f t="shared" si="8"/>
        <v>木</v>
      </c>
      <c r="V41" s="15" t="str">
        <f t="shared" si="8"/>
        <v>金</v>
      </c>
      <c r="W41" s="15" t="str">
        <f t="shared" si="8"/>
        <v>土</v>
      </c>
      <c r="X41" s="15" t="str">
        <f t="shared" si="8"/>
        <v>日</v>
      </c>
      <c r="Y41" s="15" t="str">
        <f t="shared" si="8"/>
        <v>月</v>
      </c>
      <c r="Z41" s="15" t="str">
        <f t="shared" si="8"/>
        <v>火</v>
      </c>
      <c r="AA41" s="15" t="str">
        <f t="shared" si="8"/>
        <v>水</v>
      </c>
      <c r="AB41" s="15" t="str">
        <f t="shared" si="8"/>
        <v>木</v>
      </c>
      <c r="AC41" s="15" t="str">
        <f t="shared" si="8"/>
        <v>金</v>
      </c>
      <c r="AD41" s="15" t="str">
        <f t="shared" si="8"/>
        <v>土</v>
      </c>
      <c r="AE41" s="15" t="str">
        <f t="shared" si="8"/>
        <v>日</v>
      </c>
      <c r="AF41" s="15" t="str">
        <f t="shared" si="8"/>
        <v>月</v>
      </c>
      <c r="AG41" s="15" t="str">
        <f t="shared" si="8"/>
        <v>火</v>
      </c>
      <c r="AH41" s="15" t="str">
        <f t="shared" si="8"/>
        <v>水</v>
      </c>
      <c r="AI41" s="15" t="str">
        <f t="shared" si="8"/>
        <v>木</v>
      </c>
      <c r="AJ41" s="15" t="str">
        <f t="shared" si="8"/>
        <v>金</v>
      </c>
      <c r="AK41" s="15" t="str">
        <f t="shared" si="8"/>
        <v>土</v>
      </c>
      <c r="AL41" s="40" t="s">
        <v>10</v>
      </c>
      <c r="AM41" s="41"/>
      <c r="AN41" s="41"/>
      <c r="AO41" s="41"/>
      <c r="AP41" s="42">
        <f>COUNTIF(G42:AK42,"休")</f>
        <v>0</v>
      </c>
      <c r="AQ41" s="43"/>
      <c r="AR41" s="40" t="s">
        <v>10</v>
      </c>
      <c r="AS41" s="41"/>
      <c r="AT41" s="41"/>
      <c r="AU41" s="41"/>
      <c r="AV41" s="42">
        <f>COUNTIF(G43:AK43,"閉")+COUNTIF(G43:AK43,"天")</f>
        <v>0</v>
      </c>
      <c r="AW41" s="43"/>
    </row>
    <row r="42" spans="1:49" ht="20.25" customHeight="1">
      <c r="A42" s="76"/>
      <c r="B42" s="77"/>
      <c r="C42" s="78"/>
      <c r="D42" s="60" t="s">
        <v>7</v>
      </c>
      <c r="E42" s="61"/>
      <c r="F42" s="62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40" t="s">
        <v>25</v>
      </c>
      <c r="AM42" s="41"/>
      <c r="AN42" s="41"/>
      <c r="AO42" s="41"/>
      <c r="AP42" s="44" t="e">
        <f>AP41/AP40</f>
        <v>#DIV/0!</v>
      </c>
      <c r="AQ42" s="45"/>
      <c r="AR42" s="40" t="s">
        <v>25</v>
      </c>
      <c r="AS42" s="41"/>
      <c r="AT42" s="41"/>
      <c r="AU42" s="41"/>
      <c r="AV42" s="44" t="e">
        <f>AV41/AV40</f>
        <v>#DIV/0!</v>
      </c>
      <c r="AW42" s="45"/>
    </row>
    <row r="43" spans="1:49" ht="20.25" customHeight="1" thickBot="1">
      <c r="A43" s="79"/>
      <c r="B43" s="80"/>
      <c r="C43" s="81"/>
      <c r="D43" s="89" t="s">
        <v>8</v>
      </c>
      <c r="E43" s="90"/>
      <c r="F43" s="91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6"/>
      <c r="AL43" s="46" t="s">
        <v>43</v>
      </c>
      <c r="AM43" s="47"/>
      <c r="AN43" s="47"/>
      <c r="AO43" s="47"/>
      <c r="AP43" s="48">
        <f>COUNTIFS(G41:AK41,"土",G42:AK42,"工")+COUNTIFS(G41:AK41,"土",G42:AK42,"休")+COUNTIFS(G41:AK41,"日",G42:AK42,"工")+COUNTIFS(G41:AK41,"日",G42:AK42,"休")</f>
        <v>0</v>
      </c>
      <c r="AQ43" s="49"/>
      <c r="AR43" s="46" t="s">
        <v>43</v>
      </c>
      <c r="AS43" s="47"/>
      <c r="AT43" s="47"/>
      <c r="AU43" s="47"/>
      <c r="AV43" s="48">
        <f>COUNTIFS(G41:AK41,"土",G43:AK43,"作")+COUNTIFS(G41:AK41,"土",G43:AK43,"天")+COUNTIFS(G41:AK41,"土",G43:AK43,"閉")+COUNTIFS(G41:AK41,"日",G43:AK43,"作")+COUNTIFS(G41:AK41,"日",G43:AK43,"天")+COUNTIFS(G41:AK41,"日",G43:AK43,"閉")</f>
        <v>0</v>
      </c>
      <c r="AW43" s="49"/>
    </row>
    <row r="44" spans="1:49" ht="20.25" customHeight="1">
      <c r="A44" s="73" t="s">
        <v>62</v>
      </c>
      <c r="B44" s="74"/>
      <c r="C44" s="75"/>
      <c r="D44" s="86" t="s">
        <v>9</v>
      </c>
      <c r="E44" s="87"/>
      <c r="F44" s="88"/>
      <c r="G44" s="12">
        <v>1</v>
      </c>
      <c r="H44" s="12">
        <v>2</v>
      </c>
      <c r="I44" s="12">
        <v>3</v>
      </c>
      <c r="J44" s="12">
        <v>4</v>
      </c>
      <c r="K44" s="12">
        <v>5</v>
      </c>
      <c r="L44" s="35">
        <v>6</v>
      </c>
      <c r="M44" s="35">
        <v>7</v>
      </c>
      <c r="N44" s="13">
        <v>8</v>
      </c>
      <c r="O44" s="13">
        <v>9</v>
      </c>
      <c r="P44" s="13">
        <v>10</v>
      </c>
      <c r="Q44" s="13">
        <v>11</v>
      </c>
      <c r="R44" s="13">
        <v>12</v>
      </c>
      <c r="S44" s="35">
        <v>13</v>
      </c>
      <c r="T44" s="35">
        <v>14</v>
      </c>
      <c r="U44" s="13">
        <v>15</v>
      </c>
      <c r="V44" s="13">
        <v>16</v>
      </c>
      <c r="W44" s="13">
        <v>17</v>
      </c>
      <c r="X44" s="13">
        <v>18</v>
      </c>
      <c r="Y44" s="13">
        <v>19</v>
      </c>
      <c r="Z44" s="35">
        <v>20</v>
      </c>
      <c r="AA44" s="35">
        <v>21</v>
      </c>
      <c r="AB44" s="13">
        <v>22</v>
      </c>
      <c r="AC44" s="13">
        <v>23</v>
      </c>
      <c r="AD44" s="13">
        <v>24</v>
      </c>
      <c r="AE44" s="13">
        <v>25</v>
      </c>
      <c r="AF44" s="13">
        <v>26</v>
      </c>
      <c r="AG44" s="35">
        <v>27</v>
      </c>
      <c r="AH44" s="35">
        <v>28</v>
      </c>
      <c r="AI44" s="35">
        <v>29</v>
      </c>
      <c r="AJ44" s="12">
        <v>30</v>
      </c>
      <c r="AK44" s="14">
        <v>31</v>
      </c>
      <c r="AL44" s="53" t="s">
        <v>16</v>
      </c>
      <c r="AM44" s="54"/>
      <c r="AN44" s="54"/>
      <c r="AO44" s="54"/>
      <c r="AP44" s="55">
        <f>COUNTIF(G46:AK46,"工")+COUNTIF(G46:AK46,"休")</f>
        <v>0</v>
      </c>
      <c r="AQ44" s="56"/>
      <c r="AR44" s="53" t="s">
        <v>16</v>
      </c>
      <c r="AS44" s="54"/>
      <c r="AT44" s="54"/>
      <c r="AU44" s="54"/>
      <c r="AV44" s="55">
        <f>COUNTIF(G46:AK46,"工")+COUNTIF(G46:AK46,"休")</f>
        <v>0</v>
      </c>
      <c r="AW44" s="56"/>
    </row>
    <row r="45" spans="1:49" ht="20.25" customHeight="1">
      <c r="A45" s="76"/>
      <c r="B45" s="77"/>
      <c r="C45" s="78"/>
      <c r="D45" s="60" t="s">
        <v>6</v>
      </c>
      <c r="E45" s="61"/>
      <c r="F45" s="62"/>
      <c r="G45" s="15" t="s">
        <v>4</v>
      </c>
      <c r="H45" s="15" t="str">
        <f>IF(G45="月","火",IF(G45="火","水",IF(G45="水","木",IF(G45="木","金",IF(G45="金","土",IF(G45="土","日",IF(G45="日","月","")))))))</f>
        <v>月</v>
      </c>
      <c r="I45" s="15" t="str">
        <f t="shared" ref="I45:AK45" si="9">IF(H45="月","火",IF(H45="火","水",IF(H45="水","木",IF(H45="木","金",IF(H45="金","土",IF(H45="土","日",IF(H45="日","月","")))))))</f>
        <v>火</v>
      </c>
      <c r="J45" s="15" t="str">
        <f t="shared" si="9"/>
        <v>水</v>
      </c>
      <c r="K45" s="15" t="str">
        <f t="shared" si="9"/>
        <v>木</v>
      </c>
      <c r="L45" s="15" t="str">
        <f t="shared" si="9"/>
        <v>金</v>
      </c>
      <c r="M45" s="15" t="str">
        <f t="shared" si="9"/>
        <v>土</v>
      </c>
      <c r="N45" s="15" t="str">
        <f t="shared" si="9"/>
        <v>日</v>
      </c>
      <c r="O45" s="15" t="str">
        <f t="shared" si="9"/>
        <v>月</v>
      </c>
      <c r="P45" s="15" t="str">
        <f t="shared" si="9"/>
        <v>火</v>
      </c>
      <c r="Q45" s="15" t="str">
        <f t="shared" si="9"/>
        <v>水</v>
      </c>
      <c r="R45" s="15" t="str">
        <f t="shared" si="9"/>
        <v>木</v>
      </c>
      <c r="S45" s="15" t="str">
        <f t="shared" si="9"/>
        <v>金</v>
      </c>
      <c r="T45" s="15" t="str">
        <f t="shared" si="9"/>
        <v>土</v>
      </c>
      <c r="U45" s="15" t="str">
        <f t="shared" si="9"/>
        <v>日</v>
      </c>
      <c r="V45" s="15" t="str">
        <f t="shared" si="9"/>
        <v>月</v>
      </c>
      <c r="W45" s="15" t="str">
        <f t="shared" si="9"/>
        <v>火</v>
      </c>
      <c r="X45" s="15" t="str">
        <f t="shared" si="9"/>
        <v>水</v>
      </c>
      <c r="Y45" s="15" t="str">
        <f t="shared" si="9"/>
        <v>木</v>
      </c>
      <c r="Z45" s="15" t="str">
        <f t="shared" si="9"/>
        <v>金</v>
      </c>
      <c r="AA45" s="15" t="str">
        <f t="shared" si="9"/>
        <v>土</v>
      </c>
      <c r="AB45" s="15" t="str">
        <f t="shared" si="9"/>
        <v>日</v>
      </c>
      <c r="AC45" s="15" t="str">
        <f t="shared" si="9"/>
        <v>月</v>
      </c>
      <c r="AD45" s="15" t="str">
        <f t="shared" si="9"/>
        <v>火</v>
      </c>
      <c r="AE45" s="15" t="str">
        <f t="shared" si="9"/>
        <v>水</v>
      </c>
      <c r="AF45" s="15" t="str">
        <f t="shared" si="9"/>
        <v>木</v>
      </c>
      <c r="AG45" s="15" t="str">
        <f t="shared" si="9"/>
        <v>金</v>
      </c>
      <c r="AH45" s="15" t="str">
        <f t="shared" si="9"/>
        <v>土</v>
      </c>
      <c r="AI45" s="15" t="str">
        <f t="shared" si="9"/>
        <v>日</v>
      </c>
      <c r="AJ45" s="15" t="str">
        <f t="shared" si="9"/>
        <v>月</v>
      </c>
      <c r="AK45" s="15" t="str">
        <f t="shared" si="9"/>
        <v>火</v>
      </c>
      <c r="AL45" s="40" t="s">
        <v>10</v>
      </c>
      <c r="AM45" s="41"/>
      <c r="AN45" s="41"/>
      <c r="AO45" s="41"/>
      <c r="AP45" s="42">
        <f>COUNTIF(G46:AK46,"休")</f>
        <v>0</v>
      </c>
      <c r="AQ45" s="43"/>
      <c r="AR45" s="40" t="s">
        <v>10</v>
      </c>
      <c r="AS45" s="41"/>
      <c r="AT45" s="41"/>
      <c r="AU45" s="41"/>
      <c r="AV45" s="42">
        <f>COUNTIF(G47:AK47,"閉")+COUNTIF(G47:AK47,"天")</f>
        <v>0</v>
      </c>
      <c r="AW45" s="43"/>
    </row>
    <row r="46" spans="1:49" ht="20.25" customHeight="1">
      <c r="A46" s="76"/>
      <c r="B46" s="77"/>
      <c r="C46" s="78"/>
      <c r="D46" s="60" t="s">
        <v>7</v>
      </c>
      <c r="E46" s="61"/>
      <c r="F46" s="62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40" t="s">
        <v>25</v>
      </c>
      <c r="AM46" s="41"/>
      <c r="AN46" s="41"/>
      <c r="AO46" s="41"/>
      <c r="AP46" s="44" t="e">
        <f>AP45/AP44</f>
        <v>#DIV/0!</v>
      </c>
      <c r="AQ46" s="45"/>
      <c r="AR46" s="40" t="s">
        <v>25</v>
      </c>
      <c r="AS46" s="41"/>
      <c r="AT46" s="41"/>
      <c r="AU46" s="41"/>
      <c r="AV46" s="44" t="e">
        <f>AV45/AV44</f>
        <v>#DIV/0!</v>
      </c>
      <c r="AW46" s="45"/>
    </row>
    <row r="47" spans="1:49" ht="20.25" customHeight="1" thickBot="1">
      <c r="A47" s="79"/>
      <c r="B47" s="80"/>
      <c r="C47" s="81"/>
      <c r="D47" s="89" t="s">
        <v>8</v>
      </c>
      <c r="E47" s="90"/>
      <c r="F47" s="91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6"/>
      <c r="AL47" s="46" t="s">
        <v>43</v>
      </c>
      <c r="AM47" s="47"/>
      <c r="AN47" s="47"/>
      <c r="AO47" s="47"/>
      <c r="AP47" s="48">
        <f>COUNTIFS(G45:AK45,"土",G46:AK46,"工")+COUNTIFS(G45:AK45,"土",G46:AK46,"休")+COUNTIFS(G45:AK45,"日",G46:AK46,"工")+COUNTIFS(G45:AK45,"日",G46:AK46,"休")</f>
        <v>0</v>
      </c>
      <c r="AQ47" s="49"/>
      <c r="AR47" s="46" t="s">
        <v>43</v>
      </c>
      <c r="AS47" s="47"/>
      <c r="AT47" s="47"/>
      <c r="AU47" s="47"/>
      <c r="AV47" s="48">
        <f>COUNTIFS(G45:AK45,"土",G47:AK47,"作")+COUNTIFS(G45:AK45,"土",G47:AK47,"天")+COUNTIFS(G45:AK45,"土",G47:AK47,"閉")+COUNTIFS(G45:AK45,"日",G47:AK47,"作")+COUNTIFS(G45:AK45,"日",G47:AK47,"天")+COUNTIFS(G45:AK45,"日",G47:AK47,"閉")</f>
        <v>0</v>
      </c>
      <c r="AW47" s="49"/>
    </row>
    <row r="48" spans="1:49" ht="20.25" customHeight="1">
      <c r="A48" s="73" t="s">
        <v>62</v>
      </c>
      <c r="B48" s="74"/>
      <c r="C48" s="75"/>
      <c r="D48" s="86" t="s">
        <v>9</v>
      </c>
      <c r="E48" s="87"/>
      <c r="F48" s="88"/>
      <c r="G48" s="12">
        <v>1</v>
      </c>
      <c r="H48" s="12">
        <v>2</v>
      </c>
      <c r="I48" s="12">
        <v>3</v>
      </c>
      <c r="J48" s="12">
        <v>4</v>
      </c>
      <c r="K48" s="12">
        <v>5</v>
      </c>
      <c r="L48" s="35">
        <v>6</v>
      </c>
      <c r="M48" s="35">
        <v>7</v>
      </c>
      <c r="N48" s="13">
        <v>8</v>
      </c>
      <c r="O48" s="13">
        <v>9</v>
      </c>
      <c r="P48" s="13">
        <v>10</v>
      </c>
      <c r="Q48" s="13">
        <v>11</v>
      </c>
      <c r="R48" s="13">
        <v>12</v>
      </c>
      <c r="S48" s="35">
        <v>13</v>
      </c>
      <c r="T48" s="35">
        <v>14</v>
      </c>
      <c r="U48" s="13">
        <v>15</v>
      </c>
      <c r="V48" s="13">
        <v>16</v>
      </c>
      <c r="W48" s="13">
        <v>17</v>
      </c>
      <c r="X48" s="13">
        <v>18</v>
      </c>
      <c r="Y48" s="13">
        <v>19</v>
      </c>
      <c r="Z48" s="35">
        <v>20</v>
      </c>
      <c r="AA48" s="35">
        <v>21</v>
      </c>
      <c r="AB48" s="13">
        <v>22</v>
      </c>
      <c r="AC48" s="13">
        <v>23</v>
      </c>
      <c r="AD48" s="13">
        <v>24</v>
      </c>
      <c r="AE48" s="13">
        <v>25</v>
      </c>
      <c r="AF48" s="13">
        <v>26</v>
      </c>
      <c r="AG48" s="35">
        <v>27</v>
      </c>
      <c r="AH48" s="35">
        <v>28</v>
      </c>
      <c r="AI48" s="35">
        <v>29</v>
      </c>
      <c r="AJ48" s="12">
        <v>30</v>
      </c>
      <c r="AK48" s="14">
        <v>31</v>
      </c>
      <c r="AL48" s="53" t="s">
        <v>16</v>
      </c>
      <c r="AM48" s="54"/>
      <c r="AN48" s="54"/>
      <c r="AO48" s="54"/>
      <c r="AP48" s="55">
        <f>COUNTIF(G50:AK50,"工")+COUNTIF(G50:AK50,"休")</f>
        <v>0</v>
      </c>
      <c r="AQ48" s="56"/>
      <c r="AR48" s="53" t="s">
        <v>16</v>
      </c>
      <c r="AS48" s="54"/>
      <c r="AT48" s="54"/>
      <c r="AU48" s="54"/>
      <c r="AV48" s="55">
        <f>COUNTIF(G50:AK50,"工")+COUNTIF(G50:AK50,"休")</f>
        <v>0</v>
      </c>
      <c r="AW48" s="56"/>
    </row>
    <row r="49" spans="1:49" ht="20.25" customHeight="1">
      <c r="A49" s="76"/>
      <c r="B49" s="77"/>
      <c r="C49" s="78"/>
      <c r="D49" s="60" t="s">
        <v>6</v>
      </c>
      <c r="E49" s="61"/>
      <c r="F49" s="62"/>
      <c r="G49" s="15" t="s">
        <v>1</v>
      </c>
      <c r="H49" s="15" t="str">
        <f>IF(G49="月","火",IF(G49="火","水",IF(G49="水","木",IF(G49="木","金",IF(G49="金","土",IF(G49="土","日",IF(G49="日","月","")))))))</f>
        <v>木</v>
      </c>
      <c r="I49" s="15" t="str">
        <f t="shared" ref="I49:AK49" si="10">IF(H49="月","火",IF(H49="火","水",IF(H49="水","木",IF(H49="木","金",IF(H49="金","土",IF(H49="土","日",IF(H49="日","月","")))))))</f>
        <v>金</v>
      </c>
      <c r="J49" s="15" t="str">
        <f t="shared" si="10"/>
        <v>土</v>
      </c>
      <c r="K49" s="15" t="str">
        <f t="shared" si="10"/>
        <v>日</v>
      </c>
      <c r="L49" s="15" t="str">
        <f t="shared" si="10"/>
        <v>月</v>
      </c>
      <c r="M49" s="15" t="str">
        <f t="shared" si="10"/>
        <v>火</v>
      </c>
      <c r="N49" s="15" t="str">
        <f t="shared" si="10"/>
        <v>水</v>
      </c>
      <c r="O49" s="15" t="str">
        <f t="shared" si="10"/>
        <v>木</v>
      </c>
      <c r="P49" s="15" t="str">
        <f t="shared" si="10"/>
        <v>金</v>
      </c>
      <c r="Q49" s="15" t="str">
        <f t="shared" si="10"/>
        <v>土</v>
      </c>
      <c r="R49" s="15" t="str">
        <f t="shared" si="10"/>
        <v>日</v>
      </c>
      <c r="S49" s="15" t="str">
        <f t="shared" si="10"/>
        <v>月</v>
      </c>
      <c r="T49" s="15" t="str">
        <f t="shared" si="10"/>
        <v>火</v>
      </c>
      <c r="U49" s="15" t="str">
        <f t="shared" si="10"/>
        <v>水</v>
      </c>
      <c r="V49" s="15" t="str">
        <f t="shared" si="10"/>
        <v>木</v>
      </c>
      <c r="W49" s="15" t="str">
        <f t="shared" si="10"/>
        <v>金</v>
      </c>
      <c r="X49" s="15" t="str">
        <f t="shared" si="10"/>
        <v>土</v>
      </c>
      <c r="Y49" s="15" t="str">
        <f t="shared" si="10"/>
        <v>日</v>
      </c>
      <c r="Z49" s="15" t="str">
        <f t="shared" si="10"/>
        <v>月</v>
      </c>
      <c r="AA49" s="15" t="str">
        <f t="shared" si="10"/>
        <v>火</v>
      </c>
      <c r="AB49" s="15" t="str">
        <f t="shared" si="10"/>
        <v>水</v>
      </c>
      <c r="AC49" s="15" t="str">
        <f t="shared" si="10"/>
        <v>木</v>
      </c>
      <c r="AD49" s="15" t="str">
        <f t="shared" si="10"/>
        <v>金</v>
      </c>
      <c r="AE49" s="15" t="str">
        <f t="shared" si="10"/>
        <v>土</v>
      </c>
      <c r="AF49" s="15" t="str">
        <f t="shared" si="10"/>
        <v>日</v>
      </c>
      <c r="AG49" s="15" t="str">
        <f t="shared" si="10"/>
        <v>月</v>
      </c>
      <c r="AH49" s="15" t="str">
        <f t="shared" si="10"/>
        <v>火</v>
      </c>
      <c r="AI49" s="15" t="str">
        <f t="shared" si="10"/>
        <v>水</v>
      </c>
      <c r="AJ49" s="15" t="str">
        <f t="shared" si="10"/>
        <v>木</v>
      </c>
      <c r="AK49" s="15" t="str">
        <f t="shared" si="10"/>
        <v>金</v>
      </c>
      <c r="AL49" s="40" t="s">
        <v>10</v>
      </c>
      <c r="AM49" s="41"/>
      <c r="AN49" s="41"/>
      <c r="AO49" s="41"/>
      <c r="AP49" s="42">
        <f>COUNTIF(G50:AK50,"休")</f>
        <v>0</v>
      </c>
      <c r="AQ49" s="43"/>
      <c r="AR49" s="40" t="s">
        <v>10</v>
      </c>
      <c r="AS49" s="41"/>
      <c r="AT49" s="41"/>
      <c r="AU49" s="41"/>
      <c r="AV49" s="42">
        <f>COUNTIF(G51:AK51,"閉")+COUNTIF(G51:AK51,"天")</f>
        <v>0</v>
      </c>
      <c r="AW49" s="43"/>
    </row>
    <row r="50" spans="1:49" ht="20.25" customHeight="1">
      <c r="A50" s="76"/>
      <c r="B50" s="77"/>
      <c r="C50" s="78"/>
      <c r="D50" s="60" t="s">
        <v>7</v>
      </c>
      <c r="E50" s="61"/>
      <c r="F50" s="62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40" t="s">
        <v>25</v>
      </c>
      <c r="AM50" s="41"/>
      <c r="AN50" s="41"/>
      <c r="AO50" s="41"/>
      <c r="AP50" s="44" t="e">
        <f>AP49/AP48</f>
        <v>#DIV/0!</v>
      </c>
      <c r="AQ50" s="45"/>
      <c r="AR50" s="40" t="s">
        <v>25</v>
      </c>
      <c r="AS50" s="41"/>
      <c r="AT50" s="41"/>
      <c r="AU50" s="41"/>
      <c r="AV50" s="44" t="e">
        <f>AV49/AV48</f>
        <v>#DIV/0!</v>
      </c>
      <c r="AW50" s="45"/>
    </row>
    <row r="51" spans="1:49" ht="20.25" customHeight="1" thickBot="1">
      <c r="A51" s="79"/>
      <c r="B51" s="80"/>
      <c r="C51" s="81"/>
      <c r="D51" s="89" t="s">
        <v>8</v>
      </c>
      <c r="E51" s="90"/>
      <c r="F51" s="91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6"/>
      <c r="AL51" s="46" t="s">
        <v>43</v>
      </c>
      <c r="AM51" s="47"/>
      <c r="AN51" s="47"/>
      <c r="AO51" s="47"/>
      <c r="AP51" s="48">
        <f>COUNTIFS(G49:AK49,"土",G50:AK50,"工")+COUNTIFS(G49:AK49,"土",G50:AK50,"休")+COUNTIFS(G49:AK49,"日",G50:AK50,"工")+COUNTIFS(G49:AK49,"日",G50:AK50,"休")</f>
        <v>0</v>
      </c>
      <c r="AQ51" s="49"/>
      <c r="AR51" s="46" t="s">
        <v>43</v>
      </c>
      <c r="AS51" s="47"/>
      <c r="AT51" s="47"/>
      <c r="AU51" s="47"/>
      <c r="AV51" s="48">
        <f>COUNTIFS(G49:AK49,"土",G51:AK51,"作")+COUNTIFS(G49:AK49,"土",G51:AK51,"天")+COUNTIFS(G49:AK49,"土",G51:AK51,"閉")+COUNTIFS(G49:AK49,"日",G51:AK51,"作")+COUNTIFS(G49:AK49,"日",G51:AK51,"天")+COUNTIFS(G49:AK49,"日",G51:AK51,"閉")</f>
        <v>0</v>
      </c>
      <c r="AW51" s="49"/>
    </row>
    <row r="52" spans="1:49" ht="20.25" customHeight="1">
      <c r="A52" s="73" t="s">
        <v>62</v>
      </c>
      <c r="B52" s="74"/>
      <c r="C52" s="75"/>
      <c r="D52" s="86" t="s">
        <v>9</v>
      </c>
      <c r="E52" s="87"/>
      <c r="F52" s="88"/>
      <c r="G52" s="12">
        <v>1</v>
      </c>
      <c r="H52" s="12">
        <v>2</v>
      </c>
      <c r="I52" s="12">
        <v>3</v>
      </c>
      <c r="J52" s="12">
        <v>4</v>
      </c>
      <c r="K52" s="12">
        <v>5</v>
      </c>
      <c r="L52" s="35">
        <v>6</v>
      </c>
      <c r="M52" s="35">
        <v>7</v>
      </c>
      <c r="N52" s="13">
        <v>8</v>
      </c>
      <c r="O52" s="13">
        <v>9</v>
      </c>
      <c r="P52" s="13">
        <v>10</v>
      </c>
      <c r="Q52" s="13">
        <v>11</v>
      </c>
      <c r="R52" s="13">
        <v>12</v>
      </c>
      <c r="S52" s="35">
        <v>13</v>
      </c>
      <c r="T52" s="35">
        <v>14</v>
      </c>
      <c r="U52" s="13">
        <v>15</v>
      </c>
      <c r="V52" s="13">
        <v>16</v>
      </c>
      <c r="W52" s="13">
        <v>17</v>
      </c>
      <c r="X52" s="13">
        <v>18</v>
      </c>
      <c r="Y52" s="13">
        <v>19</v>
      </c>
      <c r="Z52" s="35">
        <v>20</v>
      </c>
      <c r="AA52" s="35">
        <v>21</v>
      </c>
      <c r="AB52" s="13">
        <v>22</v>
      </c>
      <c r="AC52" s="13">
        <v>23</v>
      </c>
      <c r="AD52" s="13">
        <v>24</v>
      </c>
      <c r="AE52" s="13">
        <v>25</v>
      </c>
      <c r="AF52" s="13">
        <v>26</v>
      </c>
      <c r="AG52" s="35">
        <v>27</v>
      </c>
      <c r="AH52" s="35">
        <v>28</v>
      </c>
      <c r="AI52" s="35">
        <v>29</v>
      </c>
      <c r="AJ52" s="12">
        <v>30</v>
      </c>
      <c r="AK52" s="14">
        <v>31</v>
      </c>
      <c r="AL52" s="53" t="s">
        <v>16</v>
      </c>
      <c r="AM52" s="54"/>
      <c r="AN52" s="54"/>
      <c r="AO52" s="54"/>
      <c r="AP52" s="55">
        <f>COUNTIF(G54:AK54,"工")+COUNTIF(G54:AK54,"休")</f>
        <v>0</v>
      </c>
      <c r="AQ52" s="56"/>
      <c r="AR52" s="53" t="s">
        <v>16</v>
      </c>
      <c r="AS52" s="54"/>
      <c r="AT52" s="54"/>
      <c r="AU52" s="54"/>
      <c r="AV52" s="55">
        <f>COUNTIF(G54:AK54,"工")+COUNTIF(G54:AK54,"休")</f>
        <v>0</v>
      </c>
      <c r="AW52" s="56"/>
    </row>
    <row r="53" spans="1:49" ht="20.25" customHeight="1">
      <c r="A53" s="76"/>
      <c r="B53" s="77"/>
      <c r="C53" s="78"/>
      <c r="D53" s="60" t="s">
        <v>6</v>
      </c>
      <c r="E53" s="61"/>
      <c r="F53" s="62"/>
      <c r="G53" s="15" t="s">
        <v>3</v>
      </c>
      <c r="H53" s="15" t="str">
        <f>IF(G53="月","火",IF(G53="火","水",IF(G53="水","木",IF(G53="木","金",IF(G53="金","土",IF(G53="土","日",IF(G53="日","月","")))))))</f>
        <v>日</v>
      </c>
      <c r="I53" s="15" t="str">
        <f t="shared" ref="I53:AK53" si="11">IF(H53="月","火",IF(H53="火","水",IF(H53="水","木",IF(H53="木","金",IF(H53="金","土",IF(H53="土","日",IF(H53="日","月","")))))))</f>
        <v>月</v>
      </c>
      <c r="J53" s="15" t="str">
        <f t="shared" si="11"/>
        <v>火</v>
      </c>
      <c r="K53" s="15" t="str">
        <f t="shared" si="11"/>
        <v>水</v>
      </c>
      <c r="L53" s="15" t="str">
        <f t="shared" si="11"/>
        <v>木</v>
      </c>
      <c r="M53" s="15" t="str">
        <f t="shared" si="11"/>
        <v>金</v>
      </c>
      <c r="N53" s="15" t="str">
        <f t="shared" si="11"/>
        <v>土</v>
      </c>
      <c r="O53" s="15" t="str">
        <f t="shared" si="11"/>
        <v>日</v>
      </c>
      <c r="P53" s="15" t="str">
        <f t="shared" si="11"/>
        <v>月</v>
      </c>
      <c r="Q53" s="15" t="str">
        <f t="shared" si="11"/>
        <v>火</v>
      </c>
      <c r="R53" s="15" t="str">
        <f t="shared" si="11"/>
        <v>水</v>
      </c>
      <c r="S53" s="15" t="str">
        <f t="shared" si="11"/>
        <v>木</v>
      </c>
      <c r="T53" s="15" t="str">
        <f t="shared" si="11"/>
        <v>金</v>
      </c>
      <c r="U53" s="15" t="str">
        <f t="shared" si="11"/>
        <v>土</v>
      </c>
      <c r="V53" s="15" t="str">
        <f t="shared" si="11"/>
        <v>日</v>
      </c>
      <c r="W53" s="15" t="str">
        <f t="shared" si="11"/>
        <v>月</v>
      </c>
      <c r="X53" s="15" t="str">
        <f t="shared" si="11"/>
        <v>火</v>
      </c>
      <c r="Y53" s="15" t="str">
        <f t="shared" si="11"/>
        <v>水</v>
      </c>
      <c r="Z53" s="15" t="str">
        <f t="shared" si="11"/>
        <v>木</v>
      </c>
      <c r="AA53" s="15" t="str">
        <f t="shared" si="11"/>
        <v>金</v>
      </c>
      <c r="AB53" s="15" t="str">
        <f t="shared" si="11"/>
        <v>土</v>
      </c>
      <c r="AC53" s="15" t="str">
        <f t="shared" si="11"/>
        <v>日</v>
      </c>
      <c r="AD53" s="15" t="str">
        <f t="shared" si="11"/>
        <v>月</v>
      </c>
      <c r="AE53" s="15" t="str">
        <f t="shared" si="11"/>
        <v>火</v>
      </c>
      <c r="AF53" s="15" t="str">
        <f t="shared" si="11"/>
        <v>水</v>
      </c>
      <c r="AG53" s="15" t="str">
        <f t="shared" si="11"/>
        <v>木</v>
      </c>
      <c r="AH53" s="15" t="str">
        <f t="shared" si="11"/>
        <v>金</v>
      </c>
      <c r="AI53" s="15" t="str">
        <f t="shared" si="11"/>
        <v>土</v>
      </c>
      <c r="AJ53" s="15" t="str">
        <f t="shared" si="11"/>
        <v>日</v>
      </c>
      <c r="AK53" s="15" t="str">
        <f t="shared" si="11"/>
        <v>月</v>
      </c>
      <c r="AL53" s="40" t="s">
        <v>10</v>
      </c>
      <c r="AM53" s="41"/>
      <c r="AN53" s="41"/>
      <c r="AO53" s="41"/>
      <c r="AP53" s="42">
        <f>COUNTIF(G54:AK54,"休")</f>
        <v>0</v>
      </c>
      <c r="AQ53" s="43"/>
      <c r="AR53" s="40" t="s">
        <v>10</v>
      </c>
      <c r="AS53" s="41"/>
      <c r="AT53" s="41"/>
      <c r="AU53" s="41"/>
      <c r="AV53" s="42">
        <f>COUNTIF(G55:AK55,"閉")+COUNTIF(G55:AK55,"天")</f>
        <v>0</v>
      </c>
      <c r="AW53" s="43"/>
    </row>
    <row r="54" spans="1:49" ht="20.25" customHeight="1">
      <c r="A54" s="76"/>
      <c r="B54" s="77"/>
      <c r="C54" s="78"/>
      <c r="D54" s="60" t="s">
        <v>7</v>
      </c>
      <c r="E54" s="61"/>
      <c r="F54" s="62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40" t="s">
        <v>25</v>
      </c>
      <c r="AM54" s="41"/>
      <c r="AN54" s="41"/>
      <c r="AO54" s="41"/>
      <c r="AP54" s="44" t="e">
        <f>AP53/AP52</f>
        <v>#DIV/0!</v>
      </c>
      <c r="AQ54" s="45"/>
      <c r="AR54" s="40" t="s">
        <v>25</v>
      </c>
      <c r="AS54" s="41"/>
      <c r="AT54" s="41"/>
      <c r="AU54" s="41"/>
      <c r="AV54" s="44" t="e">
        <f>AV53/AV52</f>
        <v>#DIV/0!</v>
      </c>
      <c r="AW54" s="45"/>
    </row>
    <row r="55" spans="1:49" ht="20.25" customHeight="1" thickBot="1">
      <c r="A55" s="79"/>
      <c r="B55" s="80"/>
      <c r="C55" s="81"/>
      <c r="D55" s="89" t="s">
        <v>8</v>
      </c>
      <c r="E55" s="90"/>
      <c r="F55" s="91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6"/>
      <c r="AL55" s="46" t="s">
        <v>43</v>
      </c>
      <c r="AM55" s="47"/>
      <c r="AN55" s="47"/>
      <c r="AO55" s="47"/>
      <c r="AP55" s="48">
        <f>COUNTIFS(G53:AK53,"土",G54:AK54,"工")+COUNTIFS(G53:AK53,"土",G54:AK54,"休")+COUNTIFS(G53:AK53,"日",G54:AK54,"工")+COUNTIFS(G53:AK53,"日",G54:AK54,"休")</f>
        <v>0</v>
      </c>
      <c r="AQ55" s="49"/>
      <c r="AR55" s="46" t="s">
        <v>43</v>
      </c>
      <c r="AS55" s="47"/>
      <c r="AT55" s="47"/>
      <c r="AU55" s="47"/>
      <c r="AV55" s="48">
        <f>COUNTIFS(G53:AK53,"土",G55:AK55,"作")+COUNTIFS(G53:AK53,"土",G55:AK55,"天")+COUNTIFS(G53:AK53,"土",G55:AK55,"閉")+COUNTIFS(G53:AK53,"日",G55:AK55,"作")+COUNTIFS(G53:AK53,"日",G55:AK55,"天")+COUNTIFS(G53:AK53,"日",G55:AK55,"閉")</f>
        <v>0</v>
      </c>
      <c r="AW55" s="49"/>
    </row>
    <row r="56" spans="1:49" s="19" customFormat="1" ht="14.25">
      <c r="A56" s="8"/>
      <c r="B56" s="18"/>
      <c r="G56" s="52"/>
      <c r="H56" s="52"/>
      <c r="I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1:49" s="19" customFormat="1" ht="14.25">
      <c r="A57" s="8"/>
      <c r="B57" s="20" t="s">
        <v>11</v>
      </c>
      <c r="C57" s="19" t="s">
        <v>15</v>
      </c>
      <c r="G57" s="52">
        <f>AV8+AV12+AV16+AV20+AV24+AV28+AV32+AV36+AV40+AV44+AV48+AV52</f>
        <v>0</v>
      </c>
      <c r="H57" s="52"/>
      <c r="I57" s="20" t="s">
        <v>14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</row>
    <row r="58" spans="1:49" s="19" customFormat="1" ht="14.25">
      <c r="A58" s="8"/>
      <c r="B58" s="20" t="s">
        <v>12</v>
      </c>
      <c r="C58" s="28" t="s">
        <v>50</v>
      </c>
      <c r="G58" s="52">
        <f>AV11+AV15+AV19+AV23+AV27+AV31+AV35+AV39+AV43+AV47+AV51+AV55</f>
        <v>0</v>
      </c>
      <c r="H58" s="52"/>
      <c r="I58" s="20" t="s">
        <v>14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49" s="19" customFormat="1" ht="14.25">
      <c r="A59" s="30" t="s">
        <v>49</v>
      </c>
      <c r="B59" s="29"/>
      <c r="G59" s="26"/>
      <c r="H59" s="26"/>
      <c r="I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</row>
    <row r="60" spans="1:49" s="19" customFormat="1" ht="14.25">
      <c r="A60" s="8"/>
      <c r="B60" s="20" t="s">
        <v>36</v>
      </c>
      <c r="C60" s="19" t="s">
        <v>46</v>
      </c>
      <c r="G60" s="37">
        <f>AP9+AP13+AP17+AP21+AP25+AP29+AP33+AP37+AP41+AP45+AP49+AP53</f>
        <v>0</v>
      </c>
      <c r="H60" s="37"/>
      <c r="I60" s="20" t="s">
        <v>14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</row>
    <row r="61" spans="1:49" s="19" customFormat="1" ht="14.25">
      <c r="A61" s="8"/>
      <c r="B61" s="20" t="s">
        <v>47</v>
      </c>
      <c r="C61" s="19" t="s">
        <v>41</v>
      </c>
      <c r="G61" s="58" t="e">
        <f>G60/G57*100</f>
        <v>#DIV/0!</v>
      </c>
      <c r="H61" s="58"/>
      <c r="I61" s="32" t="s">
        <v>37</v>
      </c>
      <c r="J61" s="20"/>
      <c r="K61" s="20" t="s">
        <v>47</v>
      </c>
      <c r="L61" s="20" t="s">
        <v>38</v>
      </c>
      <c r="M61" s="36" t="s">
        <v>40</v>
      </c>
      <c r="N61" s="36"/>
      <c r="O61" s="36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</row>
    <row r="62" spans="1:49" s="19" customFormat="1" ht="14.25">
      <c r="A62" s="30" t="s">
        <v>51</v>
      </c>
      <c r="B62" s="29"/>
      <c r="G62" s="27"/>
      <c r="H62" s="27"/>
      <c r="I62" s="20"/>
      <c r="J62" s="20"/>
      <c r="K62" s="20"/>
      <c r="L62" s="20"/>
      <c r="M62" s="22"/>
      <c r="N62" s="22"/>
      <c r="O62" s="22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1:49" s="19" customFormat="1" ht="14.25">
      <c r="B63" s="18" t="s">
        <v>48</v>
      </c>
      <c r="C63" s="19" t="s">
        <v>13</v>
      </c>
      <c r="G63" s="37">
        <f>AV9+AV13+AV17+AV21+AV25+AV29+AV33+AV37+AV41+AV45+AV49+AV53</f>
        <v>0</v>
      </c>
      <c r="H63" s="37"/>
      <c r="I63" s="18" t="s">
        <v>14</v>
      </c>
      <c r="M63" s="18"/>
      <c r="N63" s="18"/>
      <c r="O63" s="18"/>
      <c r="P63" s="18"/>
      <c r="Q63" s="18"/>
      <c r="R63" s="18"/>
      <c r="S63" s="18"/>
      <c r="T63" s="18"/>
      <c r="U63" s="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1:49" s="19" customFormat="1" ht="14.25">
      <c r="B64" s="18" t="s">
        <v>52</v>
      </c>
      <c r="C64" s="19" t="s">
        <v>41</v>
      </c>
      <c r="G64" s="58" t="e">
        <f>G63/G57*100</f>
        <v>#DIV/0!</v>
      </c>
      <c r="H64" s="58"/>
      <c r="I64" s="32" t="s">
        <v>37</v>
      </c>
      <c r="J64" s="18"/>
      <c r="K64" s="18" t="s">
        <v>52</v>
      </c>
      <c r="L64" s="18" t="s">
        <v>38</v>
      </c>
      <c r="M64" s="36" t="s">
        <v>40</v>
      </c>
      <c r="N64" s="36"/>
      <c r="O64" s="36"/>
      <c r="P64" s="23" t="s">
        <v>39</v>
      </c>
      <c r="U64" s="18" t="s">
        <v>42</v>
      </c>
      <c r="V64" s="18"/>
      <c r="W64" s="18"/>
      <c r="X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spans="1:37" s="19" customFormat="1" ht="14.25">
      <c r="B65" s="20" t="s">
        <v>53</v>
      </c>
      <c r="C65" s="19" t="s">
        <v>54</v>
      </c>
      <c r="G65" s="21"/>
      <c r="H65" s="21"/>
      <c r="I65" s="20"/>
      <c r="J65" s="20"/>
      <c r="K65" s="20"/>
      <c r="L65" s="20"/>
      <c r="M65" s="22"/>
      <c r="N65" s="22"/>
      <c r="O65" s="22"/>
      <c r="P65" s="23"/>
      <c r="U65" s="20"/>
      <c r="V65" s="20"/>
      <c r="W65" s="20"/>
      <c r="X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</row>
    <row r="66" spans="1:37" s="19" customFormat="1" ht="14.25">
      <c r="B66" s="20"/>
      <c r="I66" s="20"/>
      <c r="J66" s="37" t="s">
        <v>57</v>
      </c>
      <c r="K66" s="37"/>
      <c r="L66" s="31" t="s">
        <v>56</v>
      </c>
      <c r="M66" s="36" t="s">
        <v>55</v>
      </c>
      <c r="N66" s="36"/>
      <c r="P66" s="23" t="s">
        <v>39</v>
      </c>
      <c r="U66" s="20" t="s">
        <v>42</v>
      </c>
      <c r="V66" s="20"/>
      <c r="W66" s="20"/>
      <c r="X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</row>
    <row r="67" spans="1:37" s="19" customFormat="1" ht="14.25">
      <c r="B67" s="20"/>
      <c r="G67" s="21"/>
      <c r="H67" s="21"/>
      <c r="I67" s="38">
        <f>G63</f>
        <v>0</v>
      </c>
      <c r="J67" s="38"/>
      <c r="K67" s="33" t="s">
        <v>58</v>
      </c>
      <c r="L67" s="31" t="s">
        <v>56</v>
      </c>
      <c r="M67" s="39">
        <f>G58</f>
        <v>0</v>
      </c>
      <c r="N67" s="39"/>
      <c r="O67" s="19" t="s">
        <v>58</v>
      </c>
      <c r="P67" s="23"/>
      <c r="U67" s="20"/>
      <c r="V67" s="20"/>
      <c r="W67" s="20"/>
      <c r="X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</row>
    <row r="68" spans="1:37" s="19" customFormat="1" ht="14.25">
      <c r="B68" s="20"/>
      <c r="G68" s="21"/>
      <c r="H68" s="21"/>
      <c r="I68" s="20"/>
      <c r="J68" s="20"/>
      <c r="K68" s="20"/>
      <c r="L68" s="20"/>
      <c r="O68" s="22"/>
      <c r="U68" s="20"/>
      <c r="V68" s="20"/>
      <c r="W68" s="20"/>
      <c r="X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</row>
    <row r="69" spans="1:37" s="19" customFormat="1" ht="14.25">
      <c r="B69" s="20"/>
      <c r="G69" s="21"/>
      <c r="H69" s="21"/>
      <c r="I69" s="20"/>
      <c r="J69" s="20"/>
      <c r="K69" s="20"/>
      <c r="L69" s="20"/>
      <c r="M69" s="22"/>
      <c r="N69" s="22"/>
      <c r="O69" s="22"/>
      <c r="P69" s="23"/>
      <c r="U69" s="20"/>
      <c r="V69" s="20"/>
      <c r="W69" s="20"/>
      <c r="X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</row>
    <row r="70" spans="1:37" s="19" customFormat="1" ht="14.25">
      <c r="B70" s="20"/>
      <c r="G70" s="21"/>
      <c r="H70" s="21"/>
      <c r="I70" s="20"/>
      <c r="J70" s="20"/>
      <c r="K70" s="20"/>
      <c r="L70" s="20"/>
      <c r="M70" s="22"/>
      <c r="N70" s="22"/>
      <c r="O70" s="22"/>
      <c r="P70" s="23"/>
      <c r="U70" s="20"/>
      <c r="V70" s="20"/>
      <c r="W70" s="20"/>
      <c r="X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</row>
    <row r="71" spans="1:37" s="19" customFormat="1" ht="14.25">
      <c r="A71" s="8"/>
      <c r="B71" s="8" t="s">
        <v>64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</sheetData>
  <sheetProtection algorithmName="SHA-512" hashValue="uVtHF101q+cqdMFQTZqOAMTxUdhzGs6UGH4PcnFKXhX4fiQKiHJGl0YKDs81h8mQK404vw1/q2UEwJWYCGdluQ==" saltValue="iHCc/Q/0Se91a/1ZQtK7Zg==" spinCount="100000" sheet="1" objects="1" scenarios="1" insertColumns="0" insertRows="0"/>
  <protectedRanges>
    <protectedRange sqref="E6" name="受注者名"/>
    <protectedRange sqref="E5" name="現場完了日"/>
    <protectedRange sqref="E4" name="現場着手日"/>
    <protectedRange sqref="E3" name="工事名"/>
    <protectedRange sqref="AI8:AK55" name="２９日以降"/>
    <protectedRange sqref="G10:AK11 G14:AK15 G18:AK19 G22:AK23 G26:AK27 G30:AK31 G34:AK35 G38:AK39 G42:AK43 G46:AK47 G50:AK51 G54:AK55 G53 G49 G45 G41 G37 G33 G29 G25 G21 G17 G13 G9" name="選択箇所"/>
    <protectedRange sqref="A8:C55" name="年月"/>
    <protectedRange sqref="B1" name="様式名選択"/>
  </protectedRanges>
  <mergeCells count="280">
    <mergeCell ref="G64:H64"/>
    <mergeCell ref="A48:C51"/>
    <mergeCell ref="D48:F48"/>
    <mergeCell ref="D49:F49"/>
    <mergeCell ref="D50:F50"/>
    <mergeCell ref="AL50:AO50"/>
    <mergeCell ref="AP50:AQ50"/>
    <mergeCell ref="D51:F51"/>
    <mergeCell ref="AL51:AO51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I2:AO2"/>
    <mergeCell ref="AP2:AV2"/>
    <mergeCell ref="AJ4:AO4"/>
    <mergeCell ref="AJ5:AO5"/>
    <mergeCell ref="AQ3:AV3"/>
    <mergeCell ref="AQ4:AV4"/>
    <mergeCell ref="AQ5:AV5"/>
    <mergeCell ref="A8:C11"/>
    <mergeCell ref="AL9:AO9"/>
    <mergeCell ref="AP9:AQ9"/>
    <mergeCell ref="AL8:AO8"/>
    <mergeCell ref="AP8:AQ8"/>
    <mergeCell ref="B1:X2"/>
    <mergeCell ref="AI7:AK7"/>
    <mergeCell ref="E3:AD3"/>
    <mergeCell ref="E6:AD6"/>
    <mergeCell ref="AR8:AU8"/>
    <mergeCell ref="AV8:AW8"/>
    <mergeCell ref="AR9:AU9"/>
    <mergeCell ref="AV9:AW9"/>
    <mergeCell ref="AR10:AU10"/>
    <mergeCell ref="AV10:AW10"/>
    <mergeCell ref="AR11:AU11"/>
    <mergeCell ref="AV11:AW11"/>
    <mergeCell ref="AL12:AO12"/>
    <mergeCell ref="AP12:AQ12"/>
    <mergeCell ref="G56:H56"/>
    <mergeCell ref="E4:J4"/>
    <mergeCell ref="E5:J5"/>
    <mergeCell ref="G63:H63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  <mergeCell ref="G61:H61"/>
    <mergeCell ref="M61:O61"/>
    <mergeCell ref="AP51:AQ51"/>
    <mergeCell ref="AL49:AO49"/>
    <mergeCell ref="AP49:AQ49"/>
    <mergeCell ref="AL48:AO48"/>
    <mergeCell ref="AP48:AQ48"/>
    <mergeCell ref="AL7:AQ7"/>
    <mergeCell ref="AR12:AU12"/>
    <mergeCell ref="AV12:AW12"/>
    <mergeCell ref="AR13:AU13"/>
    <mergeCell ref="AV13:AW13"/>
    <mergeCell ref="AR14:AU14"/>
    <mergeCell ref="AV14:AW14"/>
    <mergeCell ref="AR15:AU15"/>
    <mergeCell ref="AV15:AW15"/>
    <mergeCell ref="AR16:AU16"/>
    <mergeCell ref="AV16:AW16"/>
    <mergeCell ref="AR17:AU17"/>
    <mergeCell ref="AV17:AW17"/>
    <mergeCell ref="AR18:AU18"/>
    <mergeCell ref="AV18:AW18"/>
    <mergeCell ref="AR19:AU19"/>
    <mergeCell ref="AV19:AW19"/>
    <mergeCell ref="AR20:AU20"/>
    <mergeCell ref="AV20:AW20"/>
    <mergeCell ref="AR21:AU21"/>
    <mergeCell ref="AV21:AW21"/>
    <mergeCell ref="AR22:AU22"/>
    <mergeCell ref="AV22:AW22"/>
    <mergeCell ref="AR23:AU23"/>
    <mergeCell ref="AV23:AW23"/>
    <mergeCell ref="AR24:AU24"/>
    <mergeCell ref="AV24:AW24"/>
    <mergeCell ref="AR25:AU25"/>
    <mergeCell ref="AV25:AW25"/>
    <mergeCell ref="AR26:AU26"/>
    <mergeCell ref="AV26:AW26"/>
    <mergeCell ref="AR27:AU27"/>
    <mergeCell ref="AV27:AW27"/>
    <mergeCell ref="AR28:AU28"/>
    <mergeCell ref="AV28:AW28"/>
    <mergeCell ref="AR29:AU29"/>
    <mergeCell ref="AV29:AW29"/>
    <mergeCell ref="AR30:AU30"/>
    <mergeCell ref="AV30:AW30"/>
    <mergeCell ref="AR31:AU31"/>
    <mergeCell ref="AV31:AW31"/>
    <mergeCell ref="AR32:AU32"/>
    <mergeCell ref="AV32:AW32"/>
    <mergeCell ref="AR33:AU33"/>
    <mergeCell ref="AV33:AW33"/>
    <mergeCell ref="AR34:AU34"/>
    <mergeCell ref="AV34:AW34"/>
    <mergeCell ref="AR35:AU35"/>
    <mergeCell ref="AV35:AW35"/>
    <mergeCell ref="AR36:AU36"/>
    <mergeCell ref="AV36:AW36"/>
    <mergeCell ref="AV37:AW37"/>
    <mergeCell ref="AV47:AW47"/>
    <mergeCell ref="AR38:AU38"/>
    <mergeCell ref="AV38:AW38"/>
    <mergeCell ref="AR39:AU39"/>
    <mergeCell ref="AV39:AW39"/>
    <mergeCell ref="AR40:AU40"/>
    <mergeCell ref="AV40:AW40"/>
    <mergeCell ref="AR41:AU41"/>
    <mergeCell ref="AV41:AW41"/>
    <mergeCell ref="AR42:AU42"/>
    <mergeCell ref="AV42:AW42"/>
    <mergeCell ref="AR7:AW7"/>
    <mergeCell ref="G60:H60"/>
    <mergeCell ref="G57:H57"/>
    <mergeCell ref="G58:H58"/>
    <mergeCell ref="AR48:AU48"/>
    <mergeCell ref="AV48:AW48"/>
    <mergeCell ref="AR49:AU49"/>
    <mergeCell ref="AV49:AW49"/>
    <mergeCell ref="AR50:AU50"/>
    <mergeCell ref="AV50:AW50"/>
    <mergeCell ref="AR51:AU51"/>
    <mergeCell ref="AV51:AW51"/>
    <mergeCell ref="AR52:AU52"/>
    <mergeCell ref="AV52:AW52"/>
    <mergeCell ref="AR43:AU43"/>
    <mergeCell ref="AV43:AW43"/>
    <mergeCell ref="AR44:AU44"/>
    <mergeCell ref="AV44:AW44"/>
    <mergeCell ref="AR45:AU45"/>
    <mergeCell ref="AV45:AW45"/>
    <mergeCell ref="AR46:AU46"/>
    <mergeCell ref="AV46:AW46"/>
    <mergeCell ref="AR47:AU47"/>
    <mergeCell ref="AR37:AU37"/>
    <mergeCell ref="M66:N66"/>
    <mergeCell ref="J66:K66"/>
    <mergeCell ref="I67:J67"/>
    <mergeCell ref="M67:N67"/>
    <mergeCell ref="AR53:AU53"/>
    <mergeCell ref="AV53:AW53"/>
    <mergeCell ref="AR54:AU54"/>
    <mergeCell ref="AV54:AW54"/>
    <mergeCell ref="AR55:AU55"/>
    <mergeCell ref="AV55:AW55"/>
    <mergeCell ref="M64:O64"/>
  </mergeCells>
  <phoneticPr fontId="2"/>
  <conditionalFormatting sqref="G11:AK11">
    <cfRule type="containsText" dxfId="83" priority="136" operator="containsText" text="作">
      <formula>NOT(ISERROR(SEARCH("作",G11)))</formula>
    </cfRule>
    <cfRule type="containsText" dxfId="82" priority="561" operator="containsText" text="天">
      <formula>NOT(ISERROR(SEARCH("天",G11)))</formula>
    </cfRule>
    <cfRule type="containsText" dxfId="81" priority="563" operator="containsText" text="閉">
      <formula>NOT(ISERROR(SEARCH("閉",G11)))</formula>
    </cfRule>
  </conditionalFormatting>
  <conditionalFormatting sqref="G10:AK10">
    <cfRule type="containsText" dxfId="80" priority="562" operator="containsText" text="工">
      <formula>NOT(ISERROR(SEARCH("工",G10)))</formula>
    </cfRule>
    <cfRule type="containsText" dxfId="79" priority="564" operator="containsText" text="休">
      <formula>NOT(ISERROR(SEARCH("休",G10)))</formula>
    </cfRule>
  </conditionalFormatting>
  <conditionalFormatting sqref="G9:AK9">
    <cfRule type="cellIs" dxfId="78" priority="79" operator="equal">
      <formula>"日"</formula>
    </cfRule>
    <cfRule type="cellIs" dxfId="77" priority="80" operator="equal">
      <formula>"土"</formula>
    </cfRule>
  </conditionalFormatting>
  <conditionalFormatting sqref="G15:AK15">
    <cfRule type="containsText" dxfId="76" priority="73" operator="containsText" text="作">
      <formula>NOT(ISERROR(SEARCH("作",G15)))</formula>
    </cfRule>
    <cfRule type="containsText" dxfId="75" priority="74" operator="containsText" text="天">
      <formula>NOT(ISERROR(SEARCH("天",G15)))</formula>
    </cfRule>
    <cfRule type="containsText" dxfId="74" priority="76" operator="containsText" text="閉">
      <formula>NOT(ISERROR(SEARCH("閉",G15)))</formula>
    </cfRule>
  </conditionalFormatting>
  <conditionalFormatting sqref="G14:AK14">
    <cfRule type="containsText" dxfId="73" priority="75" operator="containsText" text="工">
      <formula>NOT(ISERROR(SEARCH("工",G14)))</formula>
    </cfRule>
    <cfRule type="containsText" dxfId="72" priority="77" operator="containsText" text="休">
      <formula>NOT(ISERROR(SEARCH("休",G14)))</formula>
    </cfRule>
  </conditionalFormatting>
  <conditionalFormatting sqref="G13:AK13">
    <cfRule type="cellIs" dxfId="71" priority="71" operator="equal">
      <formula>"日"</formula>
    </cfRule>
    <cfRule type="cellIs" dxfId="70" priority="72" operator="equal">
      <formula>"土"</formula>
    </cfRule>
  </conditionalFormatting>
  <conditionalFormatting sqref="G19:AK19">
    <cfRule type="containsText" dxfId="69" priority="66" operator="containsText" text="作">
      <formula>NOT(ISERROR(SEARCH("作",G19)))</formula>
    </cfRule>
    <cfRule type="containsText" dxfId="68" priority="67" operator="containsText" text="天">
      <formula>NOT(ISERROR(SEARCH("天",G19)))</formula>
    </cfRule>
    <cfRule type="containsText" dxfId="67" priority="69" operator="containsText" text="閉">
      <formula>NOT(ISERROR(SEARCH("閉",G19)))</formula>
    </cfRule>
  </conditionalFormatting>
  <conditionalFormatting sqref="G18:AK18">
    <cfRule type="containsText" dxfId="66" priority="68" operator="containsText" text="工">
      <formula>NOT(ISERROR(SEARCH("工",G18)))</formula>
    </cfRule>
    <cfRule type="containsText" dxfId="65" priority="70" operator="containsText" text="休">
      <formula>NOT(ISERROR(SEARCH("休",G18)))</formula>
    </cfRule>
  </conditionalFormatting>
  <conditionalFormatting sqref="G17:AK17">
    <cfRule type="cellIs" dxfId="64" priority="64" operator="equal">
      <formula>"日"</formula>
    </cfRule>
    <cfRule type="cellIs" dxfId="63" priority="65" operator="equal">
      <formula>"土"</formula>
    </cfRule>
  </conditionalFormatting>
  <conditionalFormatting sqref="G23:AK23">
    <cfRule type="containsText" dxfId="62" priority="59" operator="containsText" text="作">
      <formula>NOT(ISERROR(SEARCH("作",G23)))</formula>
    </cfRule>
    <cfRule type="containsText" dxfId="61" priority="60" operator="containsText" text="天">
      <formula>NOT(ISERROR(SEARCH("天",G23)))</formula>
    </cfRule>
    <cfRule type="containsText" dxfId="60" priority="62" operator="containsText" text="閉">
      <formula>NOT(ISERROR(SEARCH("閉",G23)))</formula>
    </cfRule>
  </conditionalFormatting>
  <conditionalFormatting sqref="G22:AK22">
    <cfRule type="containsText" dxfId="59" priority="61" operator="containsText" text="工">
      <formula>NOT(ISERROR(SEARCH("工",G22)))</formula>
    </cfRule>
    <cfRule type="containsText" dxfId="58" priority="63" operator="containsText" text="休">
      <formula>NOT(ISERROR(SEARCH("休",G22)))</formula>
    </cfRule>
  </conditionalFormatting>
  <conditionalFormatting sqref="G21:AK21">
    <cfRule type="cellIs" dxfId="57" priority="57" operator="equal">
      <formula>"日"</formula>
    </cfRule>
    <cfRule type="cellIs" dxfId="56" priority="58" operator="equal">
      <formula>"土"</formula>
    </cfRule>
  </conditionalFormatting>
  <conditionalFormatting sqref="G27:AK27">
    <cfRule type="containsText" dxfId="55" priority="52" operator="containsText" text="作">
      <formula>NOT(ISERROR(SEARCH("作",G27)))</formula>
    </cfRule>
    <cfRule type="containsText" dxfId="54" priority="53" operator="containsText" text="天">
      <formula>NOT(ISERROR(SEARCH("天",G27)))</formula>
    </cfRule>
    <cfRule type="containsText" dxfId="53" priority="55" operator="containsText" text="閉">
      <formula>NOT(ISERROR(SEARCH("閉",G27)))</formula>
    </cfRule>
  </conditionalFormatting>
  <conditionalFormatting sqref="G26:AK26">
    <cfRule type="containsText" dxfId="52" priority="54" operator="containsText" text="工">
      <formula>NOT(ISERROR(SEARCH("工",G26)))</formula>
    </cfRule>
    <cfRule type="containsText" dxfId="51" priority="56" operator="containsText" text="休">
      <formula>NOT(ISERROR(SEARCH("休",G26)))</formula>
    </cfRule>
  </conditionalFormatting>
  <conditionalFormatting sqref="G25:AK25">
    <cfRule type="cellIs" dxfId="50" priority="50" operator="equal">
      <formula>"日"</formula>
    </cfRule>
    <cfRule type="cellIs" dxfId="49" priority="51" operator="equal">
      <formula>"土"</formula>
    </cfRule>
  </conditionalFormatting>
  <conditionalFormatting sqref="G31:AK31">
    <cfRule type="containsText" dxfId="48" priority="45" operator="containsText" text="作">
      <formula>NOT(ISERROR(SEARCH("作",G31)))</formula>
    </cfRule>
    <cfRule type="containsText" dxfId="47" priority="46" operator="containsText" text="天">
      <formula>NOT(ISERROR(SEARCH("天",G31)))</formula>
    </cfRule>
    <cfRule type="containsText" dxfId="46" priority="48" operator="containsText" text="閉">
      <formula>NOT(ISERROR(SEARCH("閉",G31)))</formula>
    </cfRule>
  </conditionalFormatting>
  <conditionalFormatting sqref="G30:AK30">
    <cfRule type="containsText" dxfId="45" priority="47" operator="containsText" text="工">
      <formula>NOT(ISERROR(SEARCH("工",G30)))</formula>
    </cfRule>
    <cfRule type="containsText" dxfId="44" priority="49" operator="containsText" text="休">
      <formula>NOT(ISERROR(SEARCH("休",G30)))</formula>
    </cfRule>
  </conditionalFormatting>
  <conditionalFormatting sqref="G29:AK29">
    <cfRule type="cellIs" dxfId="43" priority="43" operator="equal">
      <formula>"日"</formula>
    </cfRule>
    <cfRule type="cellIs" dxfId="42" priority="44" operator="equal">
      <formula>"土"</formula>
    </cfRule>
  </conditionalFormatting>
  <conditionalFormatting sqref="G35:AK35">
    <cfRule type="containsText" dxfId="41" priority="38" operator="containsText" text="作">
      <formula>NOT(ISERROR(SEARCH("作",G35)))</formula>
    </cfRule>
    <cfRule type="containsText" dxfId="40" priority="39" operator="containsText" text="天">
      <formula>NOT(ISERROR(SEARCH("天",G35)))</formula>
    </cfRule>
    <cfRule type="containsText" dxfId="39" priority="41" operator="containsText" text="閉">
      <formula>NOT(ISERROR(SEARCH("閉",G35)))</formula>
    </cfRule>
  </conditionalFormatting>
  <conditionalFormatting sqref="G34:AK34">
    <cfRule type="containsText" dxfId="38" priority="40" operator="containsText" text="工">
      <formula>NOT(ISERROR(SEARCH("工",G34)))</formula>
    </cfRule>
    <cfRule type="containsText" dxfId="37" priority="42" operator="containsText" text="休">
      <formula>NOT(ISERROR(SEARCH("休",G34)))</formula>
    </cfRule>
  </conditionalFormatting>
  <conditionalFormatting sqref="G33:AK33">
    <cfRule type="cellIs" dxfId="36" priority="36" operator="equal">
      <formula>"日"</formula>
    </cfRule>
    <cfRule type="cellIs" dxfId="35" priority="37" operator="equal">
      <formula>"土"</formula>
    </cfRule>
  </conditionalFormatting>
  <conditionalFormatting sqref="G39:AK39">
    <cfRule type="containsText" dxfId="34" priority="31" operator="containsText" text="作">
      <formula>NOT(ISERROR(SEARCH("作",G39)))</formula>
    </cfRule>
    <cfRule type="containsText" dxfId="33" priority="32" operator="containsText" text="天">
      <formula>NOT(ISERROR(SEARCH("天",G39)))</formula>
    </cfRule>
    <cfRule type="containsText" dxfId="32" priority="34" operator="containsText" text="閉">
      <formula>NOT(ISERROR(SEARCH("閉",G39)))</formula>
    </cfRule>
  </conditionalFormatting>
  <conditionalFormatting sqref="G38:AK38">
    <cfRule type="containsText" dxfId="31" priority="33" operator="containsText" text="工">
      <formula>NOT(ISERROR(SEARCH("工",G38)))</formula>
    </cfRule>
    <cfRule type="containsText" dxfId="30" priority="35" operator="containsText" text="休">
      <formula>NOT(ISERROR(SEARCH("休",G38)))</formula>
    </cfRule>
  </conditionalFormatting>
  <conditionalFormatting sqref="G37:AK37">
    <cfRule type="cellIs" dxfId="29" priority="29" operator="equal">
      <formula>"日"</formula>
    </cfRule>
    <cfRule type="cellIs" dxfId="28" priority="30" operator="equal">
      <formula>"土"</formula>
    </cfRule>
  </conditionalFormatting>
  <conditionalFormatting sqref="G43:AK43">
    <cfRule type="containsText" dxfId="27" priority="24" operator="containsText" text="作">
      <formula>NOT(ISERROR(SEARCH("作",G43)))</formula>
    </cfRule>
    <cfRule type="containsText" dxfId="26" priority="25" operator="containsText" text="天">
      <formula>NOT(ISERROR(SEARCH("天",G43)))</formula>
    </cfRule>
    <cfRule type="containsText" dxfId="25" priority="27" operator="containsText" text="閉">
      <formula>NOT(ISERROR(SEARCH("閉",G43)))</formula>
    </cfRule>
  </conditionalFormatting>
  <conditionalFormatting sqref="G42:AK42">
    <cfRule type="containsText" dxfId="24" priority="26" operator="containsText" text="工">
      <formula>NOT(ISERROR(SEARCH("工",G42)))</formula>
    </cfRule>
    <cfRule type="containsText" dxfId="23" priority="28" operator="containsText" text="休">
      <formula>NOT(ISERROR(SEARCH("休",G42)))</formula>
    </cfRule>
  </conditionalFormatting>
  <conditionalFormatting sqref="G41:AK41">
    <cfRule type="cellIs" dxfId="22" priority="22" operator="equal">
      <formula>"日"</formula>
    </cfRule>
    <cfRule type="cellIs" dxfId="21" priority="23" operator="equal">
      <formula>"土"</formula>
    </cfRule>
  </conditionalFormatting>
  <conditionalFormatting sqref="G47:AK47">
    <cfRule type="containsText" dxfId="20" priority="17" operator="containsText" text="作">
      <formula>NOT(ISERROR(SEARCH("作",G47)))</formula>
    </cfRule>
    <cfRule type="containsText" dxfId="19" priority="18" operator="containsText" text="天">
      <formula>NOT(ISERROR(SEARCH("天",G47)))</formula>
    </cfRule>
    <cfRule type="containsText" dxfId="18" priority="20" operator="containsText" text="閉">
      <formula>NOT(ISERROR(SEARCH("閉",G47)))</formula>
    </cfRule>
  </conditionalFormatting>
  <conditionalFormatting sqref="G46:AK46">
    <cfRule type="containsText" dxfId="17" priority="19" operator="containsText" text="工">
      <formula>NOT(ISERROR(SEARCH("工",G46)))</formula>
    </cfRule>
    <cfRule type="containsText" dxfId="16" priority="21" operator="containsText" text="休">
      <formula>NOT(ISERROR(SEARCH("休",G46)))</formula>
    </cfRule>
  </conditionalFormatting>
  <conditionalFormatting sqref="G45:AK45">
    <cfRule type="cellIs" dxfId="15" priority="15" operator="equal">
      <formula>"日"</formula>
    </cfRule>
    <cfRule type="cellIs" dxfId="14" priority="16" operator="equal">
      <formula>"土"</formula>
    </cfRule>
  </conditionalFormatting>
  <conditionalFormatting sqref="G51:AK51">
    <cfRule type="containsText" dxfId="13" priority="10" operator="containsText" text="作">
      <formula>NOT(ISERROR(SEARCH("作",G51)))</formula>
    </cfRule>
    <cfRule type="containsText" dxfId="12" priority="11" operator="containsText" text="天">
      <formula>NOT(ISERROR(SEARCH("天",G51)))</formula>
    </cfRule>
    <cfRule type="containsText" dxfId="11" priority="13" operator="containsText" text="閉">
      <formula>NOT(ISERROR(SEARCH("閉",G51)))</formula>
    </cfRule>
  </conditionalFormatting>
  <conditionalFormatting sqref="G50:AK50">
    <cfRule type="containsText" dxfId="10" priority="12" operator="containsText" text="工">
      <formula>NOT(ISERROR(SEARCH("工",G50)))</formula>
    </cfRule>
    <cfRule type="containsText" dxfId="9" priority="14" operator="containsText" text="休">
      <formula>NOT(ISERROR(SEARCH("休",G50)))</formula>
    </cfRule>
  </conditionalFormatting>
  <conditionalFormatting sqref="G49:AK49">
    <cfRule type="cellIs" dxfId="8" priority="8" operator="equal">
      <formula>"日"</formula>
    </cfRule>
    <cfRule type="cellIs" dxfId="7" priority="9" operator="equal">
      <formula>"土"</formula>
    </cfRule>
  </conditionalFormatting>
  <conditionalFormatting sqref="G55:AK55">
    <cfRule type="containsText" dxfId="6" priority="3" operator="containsText" text="作">
      <formula>NOT(ISERROR(SEARCH("作",G55)))</formula>
    </cfRule>
    <cfRule type="containsText" dxfId="5" priority="4" operator="containsText" text="天">
      <formula>NOT(ISERROR(SEARCH("天",G55)))</formula>
    </cfRule>
    <cfRule type="containsText" dxfId="4" priority="6" operator="containsText" text="閉">
      <formula>NOT(ISERROR(SEARCH("閉",G55)))</formula>
    </cfRule>
  </conditionalFormatting>
  <conditionalFormatting sqref="G54:AK54">
    <cfRule type="containsText" dxfId="3" priority="5" operator="containsText" text="工">
      <formula>NOT(ISERROR(SEARCH("工",G54)))</formula>
    </cfRule>
    <cfRule type="containsText" dxfId="2" priority="7" operator="containsText" text="休">
      <formula>NOT(ISERROR(SEARCH("休",G54)))</formula>
    </cfRule>
  </conditionalFormatting>
  <conditionalFormatting sqref="G53:AK53">
    <cfRule type="cellIs" dxfId="1" priority="1" operator="equal">
      <formula>"日"</formula>
    </cfRule>
    <cfRule type="cellIs" dxfId="0" priority="2" operator="equal">
      <formula>"土"</formula>
    </cfRule>
  </conditionalFormatting>
  <dataValidations count="4">
    <dataValidation type="list" allowBlank="1" showInputMessage="1" showErrorMessage="1" sqref="G11:AK11 G51:AK51 G15:AK15 G19:AK19 G47:AK47 G23:AK23 G27:AK27 G31:AK31 G35:AK35 G39:AK39 G43:AK43 G55:AK55">
      <formula1>"作,天,閉"</formula1>
    </dataValidation>
    <dataValidation type="list" allowBlank="1" showInputMessage="1" showErrorMessage="1" sqref="G10:AK10 G22:AK22 G14:AK14 G18:AK18 G38:AK38 G26:AK26 G30:AK30 G34:AK34 G50:AK50 G42:AK42 G46:AK46 G54:AK54">
      <formula1>"工,休,外"</formula1>
    </dataValidation>
    <dataValidation type="list" allowBlank="1" showInputMessage="1" showErrorMessage="1" sqref="B1:X2">
      <formula1>"様式１　休日取得計画書,様式２　休日取得実績書"</formula1>
    </dataValidation>
    <dataValidation type="list" allowBlank="1" showInputMessage="1" showErrorMessage="1" sqref="G9 G13 G17 G21 G25 G29 G33 G37 G41 G45 G49 G53">
      <formula1>"月,火,水,木,金,土,日"</formula1>
    </dataValidation>
  </dataValidations>
  <pageMargins left="0.31496062992125984" right="0.31496062992125984" top="0.74803149606299213" bottom="0.55118110236220474" header="0.31496062992125984" footer="0.31496062992125984"/>
  <pageSetup paperSize="8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様式１（12か月分）</vt:lpstr>
      <vt:lpstr>'様式１（12か月分）'!Print_Area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2024-10-02T00:53:45Z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